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C3B60854-74B6-4C4A-ACDC-73589C22259E}" xr6:coauthVersionLast="47" xr6:coauthVersionMax="47" xr10:uidLastSave="{00000000-0000-0000-0000-000000000000}"/>
  <bookViews>
    <workbookView xWindow="-120" yWindow="-120" windowWidth="29040" windowHeight="15840" tabRatio="906" xr2:uid="{677566B5-EFDF-431D-B0E6-CD0451B5862D}"/>
  </bookViews>
  <sheets>
    <sheet name="表紙" sheetId="1" r:id="rId1"/>
    <sheet name="1-1.提案書" sheetId="2" r:id="rId2"/>
    <sheet name="2-2.主任研究者研究経歴書" sheetId="7" r:id="rId3"/>
    <sheet name="2-2.主任研究者研究経歴書（共同研究先用）" sheetId="31" r:id="rId4"/>
    <sheet name="2-3.その他の研究費の応募・受入状況 (共通）" sheetId="28" r:id="rId5"/>
    <sheet name="3-3説明" sheetId="11" r:id="rId6"/>
    <sheet name="3-3-I.財務項目ファイル-資金計画表" sheetId="12" r:id="rId7"/>
    <sheet name="3-3-II.財務項目ファイル-資金繰り表" sheetId="13" r:id="rId8"/>
    <sheet name="3-3-III.財務項目ファイル-財務データ入力" sheetId="14" r:id="rId9"/>
    <sheet name="3-3エラー表" sheetId="15" r:id="rId10"/>
    <sheet name="5-1.チェックシート" sheetId="18" r:id="rId11"/>
  </sheets>
  <definedNames>
    <definedName name="_Hlk138177196" localSheetId="0">表紙!$B$7</definedName>
    <definedName name="_MON_1418209068" localSheetId="4">'2-3.その他の研究費の応募・受入状況 (共通）'!$B$71</definedName>
    <definedName name="_xlnm.Print_Area" localSheetId="1">'1-1.提案書'!$A$7:$I$119</definedName>
    <definedName name="_xlnm.Print_Area" localSheetId="2">'2-2.主任研究者研究経歴書'!$B$6:$T$81</definedName>
    <definedName name="_xlnm.Print_Area" localSheetId="3">'2-2.主任研究者研究経歴書（共同研究先用）'!$B$6:$T$81</definedName>
    <definedName name="_xlnm.Print_Area" localSheetId="4">'2-3.その他の研究費の応募・受入状況 (共通）'!$B$6:$H$70</definedName>
    <definedName name="_xlnm.Print_Area" localSheetId="6">'3-3-I.財務項目ファイル-資金計画表'!$A$1:$U$45</definedName>
    <definedName name="_xlnm.Print_Area" localSheetId="7">'3-3-II.財務項目ファイル-資金繰り表'!$A$1:$S$49</definedName>
    <definedName name="_xlnm.Print_Area" localSheetId="8">'3-3-III.財務項目ファイル-財務データ入力'!$A$1:$I$82</definedName>
    <definedName name="_xlnm.Print_Area" localSheetId="10">'5-1.チェックシート'!$A$2:$D$45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12" l="1"/>
  <c r="B15" i="12"/>
  <c r="H36" i="2"/>
  <c r="K36" i="2" s="1"/>
  <c r="Q47" i="13" l="1"/>
  <c r="Q43" i="13"/>
  <c r="Q35" i="13"/>
  <c r="Q29" i="13"/>
  <c r="Q24" i="13"/>
  <c r="Q16" i="13"/>
  <c r="Q20" i="13" s="1"/>
  <c r="P47" i="13"/>
  <c r="P43" i="13"/>
  <c r="P48" i="13" s="1"/>
  <c r="P35" i="13"/>
  <c r="P29" i="13"/>
  <c r="P24" i="13"/>
  <c r="P20" i="13"/>
  <c r="P16" i="13"/>
  <c r="O47" i="13"/>
  <c r="O43" i="13"/>
  <c r="O35" i="13"/>
  <c r="O29" i="13"/>
  <c r="O24" i="13"/>
  <c r="O36" i="13" s="1"/>
  <c r="O16" i="13"/>
  <c r="O20" i="13" s="1"/>
  <c r="D10" i="13"/>
  <c r="D16" i="13"/>
  <c r="D20" i="13" s="1"/>
  <c r="D24" i="13"/>
  <c r="D29" i="13"/>
  <c r="D35" i="13"/>
  <c r="D43" i="13"/>
  <c r="D47" i="13"/>
  <c r="E47" i="13"/>
  <c r="E43" i="13"/>
  <c r="E35" i="13"/>
  <c r="E29" i="13"/>
  <c r="E24" i="13"/>
  <c r="E16" i="13"/>
  <c r="E20" i="13" s="1"/>
  <c r="F47" i="13"/>
  <c r="F43" i="13"/>
  <c r="F29" i="13"/>
  <c r="F24" i="13"/>
  <c r="F16" i="13"/>
  <c r="F20" i="13" s="1"/>
  <c r="G47" i="13"/>
  <c r="G43" i="13"/>
  <c r="G29" i="13"/>
  <c r="G24" i="13"/>
  <c r="G16" i="13"/>
  <c r="G20" i="13" s="1"/>
  <c r="H47" i="13"/>
  <c r="H43" i="13"/>
  <c r="H48" i="13" s="1"/>
  <c r="H35" i="13"/>
  <c r="H29" i="13"/>
  <c r="H24" i="13"/>
  <c r="H16" i="13"/>
  <c r="H20" i="13" s="1"/>
  <c r="I47" i="13"/>
  <c r="I43" i="13"/>
  <c r="I35" i="13"/>
  <c r="I29" i="13"/>
  <c r="I24" i="13"/>
  <c r="I16" i="13"/>
  <c r="I20" i="13" s="1"/>
  <c r="J47" i="13"/>
  <c r="J43" i="13"/>
  <c r="J48" i="13" s="1"/>
  <c r="J35" i="13"/>
  <c r="J29" i="13"/>
  <c r="J24" i="13"/>
  <c r="J16" i="13"/>
  <c r="J20" i="13" s="1"/>
  <c r="N47" i="13"/>
  <c r="N43" i="13"/>
  <c r="N35" i="13"/>
  <c r="N29" i="13"/>
  <c r="N24" i="13"/>
  <c r="N16" i="13"/>
  <c r="N20" i="13" s="1"/>
  <c r="M47" i="13"/>
  <c r="M43" i="13"/>
  <c r="M48" i="13" s="1"/>
  <c r="M29" i="13"/>
  <c r="M24" i="13"/>
  <c r="M16" i="13"/>
  <c r="M20" i="13" s="1"/>
  <c r="L47" i="13"/>
  <c r="L43" i="13"/>
  <c r="L35" i="13"/>
  <c r="L29" i="13"/>
  <c r="L24" i="13"/>
  <c r="L16" i="13"/>
  <c r="L20" i="13" s="1"/>
  <c r="K54" i="2"/>
  <c r="K53" i="2"/>
  <c r="K52" i="2"/>
  <c r="K27" i="2"/>
  <c r="E48" i="13" l="1"/>
  <c r="Q36" i="13"/>
  <c r="Q37" i="13" s="1"/>
  <c r="N36" i="13"/>
  <c r="O48" i="13"/>
  <c r="Q48" i="13"/>
  <c r="P36" i="13"/>
  <c r="P37" i="13" s="1"/>
  <c r="O37" i="13"/>
  <c r="F48" i="13"/>
  <c r="D36" i="13"/>
  <c r="D37" i="13" s="1"/>
  <c r="H36" i="13"/>
  <c r="H37" i="13" s="1"/>
  <c r="N37" i="13"/>
  <c r="I36" i="13"/>
  <c r="I37" i="13" s="1"/>
  <c r="M35" i="13"/>
  <c r="M36" i="13" s="1"/>
  <c r="M37" i="13" s="1"/>
  <c r="G48" i="13"/>
  <c r="L48" i="13"/>
  <c r="G35" i="13"/>
  <c r="G36" i="13" s="1"/>
  <c r="G37" i="13" s="1"/>
  <c r="D48" i="13"/>
  <c r="N48" i="13"/>
  <c r="I48" i="13"/>
  <c r="E36" i="13"/>
  <c r="E37" i="13" s="1"/>
  <c r="F35" i="13"/>
  <c r="F36" i="13" s="1"/>
  <c r="F37" i="13" s="1"/>
  <c r="J36" i="13"/>
  <c r="J37" i="13" s="1"/>
  <c r="L36" i="13"/>
  <c r="L37" i="13" s="1"/>
  <c r="D49" i="13" l="1"/>
  <c r="E10" i="13" s="1"/>
  <c r="E49" i="13" s="1"/>
  <c r="F10" i="13" s="1"/>
  <c r="F49" i="13" s="1"/>
  <c r="G10" i="13" s="1"/>
  <c r="G49" i="13" s="1"/>
  <c r="H10" i="13" s="1"/>
  <c r="H49" i="13" s="1"/>
  <c r="I10" i="13" s="1"/>
  <c r="I49" i="13" s="1"/>
  <c r="J10" i="13" s="1"/>
  <c r="J49" i="13" s="1"/>
  <c r="E20" i="18" l="1"/>
  <c r="E19" i="18"/>
  <c r="E13" i="18"/>
  <c r="D4" i="13"/>
  <c r="D8" i="13" s="1"/>
  <c r="B4" i="13"/>
  <c r="D7" i="13" s="1"/>
  <c r="D10" i="12"/>
  <c r="D5" i="13" s="1"/>
  <c r="B30" i="12"/>
  <c r="B29" i="12" s="1"/>
  <c r="R10" i="7" l="1"/>
  <c r="H41" i="2"/>
  <c r="K41" i="2" s="1"/>
  <c r="B22" i="12"/>
  <c r="B21" i="12" s="1"/>
  <c r="G40" i="2"/>
  <c r="F40" i="2"/>
  <c r="K26" i="2"/>
  <c r="K114" i="2"/>
  <c r="K115" i="2"/>
  <c r="K116" i="2"/>
  <c r="E11" i="18"/>
  <c r="H8" i="28"/>
  <c r="R10" i="31"/>
  <c r="H40" i="2" l="1"/>
  <c r="B44" i="12"/>
  <c r="K47" i="13"/>
  <c r="K43" i="13"/>
  <c r="K35" i="13"/>
  <c r="K29" i="13"/>
  <c r="K24" i="13"/>
  <c r="K16" i="13"/>
  <c r="K20" i="13" s="1"/>
  <c r="K48" i="13" l="1"/>
  <c r="K36" i="13"/>
  <c r="K37" i="13" s="1"/>
  <c r="E12" i="18" l="1"/>
  <c r="B5" i="18"/>
  <c r="B3" i="18"/>
  <c r="B5" i="12" l="1"/>
  <c r="B17" i="12" l="1"/>
  <c r="X147" i="2" l="1"/>
  <c r="AR147" i="2"/>
  <c r="AQ147" i="2"/>
  <c r="AP147" i="2"/>
  <c r="AO147" i="2"/>
  <c r="AN147" i="2"/>
  <c r="AM147" i="2"/>
  <c r="AL147" i="2"/>
  <c r="AJ147" i="2"/>
  <c r="AI147" i="2"/>
  <c r="AH147" i="2"/>
  <c r="AF147" i="2"/>
  <c r="AE147" i="2"/>
  <c r="AD147" i="2"/>
  <c r="AA147" i="2"/>
  <c r="Z147" i="2"/>
  <c r="Y147" i="2"/>
  <c r="W147" i="2"/>
  <c r="V147" i="2"/>
  <c r="AK147" i="2" l="1"/>
  <c r="F46" i="2"/>
  <c r="H39" i="2" l="1"/>
  <c r="H38" i="2"/>
  <c r="C10" i="18"/>
  <c r="C11" i="18"/>
  <c r="C15" i="18"/>
  <c r="G5" i="14"/>
  <c r="J13" i="7" l="1"/>
  <c r="G42" i="2"/>
  <c r="R47" i="13"/>
  <c r="G6" i="14"/>
  <c r="A2" i="18"/>
  <c r="D13" i="12"/>
  <c r="E1" i="12"/>
  <c r="D12" i="12" s="1"/>
  <c r="J17" i="7"/>
  <c r="L1" i="2"/>
  <c r="C16" i="18" s="1"/>
  <c r="F35" i="2"/>
  <c r="A23" i="2"/>
  <c r="E10" i="18" s="1"/>
  <c r="F15" i="2"/>
  <c r="AB147" i="2" s="1"/>
  <c r="AE146" i="2" l="1"/>
  <c r="G35" i="2"/>
  <c r="AF146" i="2" s="1"/>
  <c r="L29" i="2"/>
  <c r="L31" i="2"/>
  <c r="C17" i="18"/>
  <c r="E30" i="2"/>
  <c r="G107" i="2" l="1"/>
  <c r="H107" i="2"/>
  <c r="E107" i="2"/>
  <c r="D107" i="2"/>
  <c r="F100" i="2" l="1"/>
  <c r="F97" i="2"/>
  <c r="J20" i="7"/>
  <c r="J14" i="7"/>
  <c r="J16" i="7"/>
  <c r="E25" i="2"/>
  <c r="H100" i="2"/>
  <c r="B4" i="18" l="1"/>
  <c r="E15" i="18" s="1"/>
  <c r="AC147" i="2"/>
  <c r="G11" i="14"/>
  <c r="R43" i="13" l="1"/>
  <c r="R48" i="13" s="1"/>
  <c r="B10" i="12"/>
  <c r="B7" i="12"/>
  <c r="J18" i="7"/>
  <c r="B3" i="13" l="1"/>
  <c r="B5" i="13" l="1"/>
  <c r="R7" i="13" l="1"/>
  <c r="E7" i="13"/>
  <c r="E8" i="13"/>
  <c r="S46" i="13"/>
  <c r="S45" i="13"/>
  <c r="S44" i="13"/>
  <c r="S42" i="13"/>
  <c r="S41" i="13"/>
  <c r="S40" i="13"/>
  <c r="S39" i="13"/>
  <c r="R35" i="13"/>
  <c r="S34" i="13"/>
  <c r="S33" i="13"/>
  <c r="S31" i="13"/>
  <c r="S30" i="13"/>
  <c r="R29" i="13"/>
  <c r="S28" i="13"/>
  <c r="S27" i="13"/>
  <c r="S26" i="13"/>
  <c r="S25" i="13"/>
  <c r="R24" i="13"/>
  <c r="S23" i="13"/>
  <c r="S22" i="13"/>
  <c r="S21" i="13"/>
  <c r="S19" i="13"/>
  <c r="S18" i="13"/>
  <c r="S17" i="13"/>
  <c r="R16" i="13"/>
  <c r="R20" i="13" s="1"/>
  <c r="S15" i="13"/>
  <c r="S14" i="13"/>
  <c r="S13" i="13"/>
  <c r="S12" i="13"/>
  <c r="F7" i="13" l="1"/>
  <c r="F8" i="13"/>
  <c r="S35" i="13"/>
  <c r="S16" i="13"/>
  <c r="S29" i="13"/>
  <c r="R36" i="13"/>
  <c r="R37" i="13" s="1"/>
  <c r="S24" i="13"/>
  <c r="G8" i="13" l="1"/>
  <c r="G7" i="13"/>
  <c r="H7" i="13" l="1"/>
  <c r="H8" i="13"/>
  <c r="K10" i="13"/>
  <c r="K49" i="13" s="1"/>
  <c r="L10" i="13" s="1"/>
  <c r="L49" i="13" s="1"/>
  <c r="I8" i="13" l="1"/>
  <c r="M10" i="13"/>
  <c r="M49" i="13" s="1"/>
  <c r="I7" i="13"/>
  <c r="J7" i="13" l="1"/>
  <c r="N10" i="13"/>
  <c r="N49" i="13" s="1"/>
  <c r="O10" i="13" s="1"/>
  <c r="O49" i="13" s="1"/>
  <c r="P10" i="13" s="1"/>
  <c r="P49" i="13" s="1"/>
  <c r="Q10" i="13" s="1"/>
  <c r="Q49" i="13" s="1"/>
  <c r="R10" i="13" s="1"/>
  <c r="R49" i="13" s="1"/>
  <c r="J8" i="13"/>
  <c r="B45" i="12"/>
  <c r="D23" i="12"/>
  <c r="K8" i="13" l="1"/>
  <c r="K7" i="13"/>
  <c r="H37" i="2"/>
  <c r="L7" i="13" l="1"/>
  <c r="L8" i="13"/>
  <c r="F42" i="2"/>
  <c r="H42" i="2" s="1"/>
  <c r="M8" i="13" l="1"/>
  <c r="M7" i="13"/>
  <c r="N7" i="13" l="1"/>
  <c r="N8" i="13"/>
  <c r="O8" i="13" l="1"/>
  <c r="O7" i="13"/>
  <c r="P7" i="13" l="1"/>
  <c r="P8" i="13"/>
  <c r="Q8" i="13" l="1"/>
  <c r="Q7" i="13"/>
</calcChain>
</file>

<file path=xl/sharedStrings.xml><?xml version="1.0" encoding="utf-8"?>
<sst xmlns="http://schemas.openxmlformats.org/spreadsheetml/2006/main" count="1057" uniqueCount="715">
  <si>
    <t>　　　</t>
  </si>
  <si>
    <t>1-1.　提案書</t>
    <phoneticPr fontId="1"/>
  </si>
  <si>
    <t>★</t>
    <phoneticPr fontId="1"/>
  </si>
  <si>
    <t>2-1. 　e-Rad応募内容提案書</t>
  </si>
  <si>
    <t>2-2.　主任研究者研究経歴書</t>
    <phoneticPr fontId="1"/>
  </si>
  <si>
    <t>2-3.　その他の研究費の応募・受入状況（共同研究先も提出してください）</t>
    <phoneticPr fontId="1"/>
  </si>
  <si>
    <t>3-1.　直近３年分の決算報告書</t>
    <phoneticPr fontId="1"/>
  </si>
  <si>
    <t>3-2.　全部事項証明書</t>
    <phoneticPr fontId="1"/>
  </si>
  <si>
    <t>3-3-I.    財務項目ファイル-資金計画表</t>
    <rPh sb="19" eb="24">
      <t>シキンケイカクヒョウ</t>
    </rPh>
    <phoneticPr fontId="1"/>
  </si>
  <si>
    <t>3-3-II.   財務項目ファイル-資金繰り表</t>
    <rPh sb="19" eb="22">
      <t>シキング</t>
    </rPh>
    <rPh sb="23" eb="24">
      <t>ヒョウ</t>
    </rPh>
    <phoneticPr fontId="1"/>
  </si>
  <si>
    <t>3-3-III.  財務項目ファイル-財務データ入力</t>
    <rPh sb="19" eb="21">
      <t>ザイム</t>
    </rPh>
    <rPh sb="24" eb="26">
      <t>ニュウリョク</t>
    </rPh>
    <phoneticPr fontId="1"/>
  </si>
  <si>
    <t>★は共同提案者も提出してください。</t>
  </si>
  <si>
    <t>提案書　作成にあたって</t>
    <phoneticPr fontId="1"/>
  </si>
  <si>
    <t>総括的注意</t>
    <rPh sb="0" eb="3">
      <t>ソウカツテキ</t>
    </rPh>
    <rPh sb="3" eb="5">
      <t>チュウイ</t>
    </rPh>
    <phoneticPr fontId="1"/>
  </si>
  <si>
    <t xml:space="preserve">（様式第１）
</t>
    <rPh sb="3" eb="4">
      <t>ダイ</t>
    </rPh>
    <phoneticPr fontId="3"/>
  </si>
  <si>
    <t>NEDO使用欄</t>
    <rPh sb="4" eb="6">
      <t>シヨウ</t>
    </rPh>
    <rPh sb="6" eb="7">
      <t>ラン</t>
    </rPh>
    <phoneticPr fontId="3"/>
  </si>
  <si>
    <t>　　　　　　　　　　　</t>
    <phoneticPr fontId="3"/>
  </si>
  <si>
    <t>作成日：</t>
    <rPh sb="0" eb="3">
      <t>サクセイビ</t>
    </rPh>
    <phoneticPr fontId="1"/>
  </si>
  <si>
    <t>国立研究開発法人新エネルギー・産業技術総合開発機構
　理事長　殿</t>
    <phoneticPr fontId="1"/>
  </si>
  <si>
    <t>技術開発フェーズ</t>
    <rPh sb="0" eb="4">
      <t>ギジュツカイハツ</t>
    </rPh>
    <phoneticPr fontId="1"/>
  </si>
  <si>
    <t>法人名</t>
    <rPh sb="0" eb="2">
      <t>ホウジン</t>
    </rPh>
    <rPh sb="2" eb="3">
      <t>メイ</t>
    </rPh>
    <phoneticPr fontId="3"/>
  </si>
  <si>
    <t>代表者役職名</t>
    <rPh sb="0" eb="3">
      <t>ダイヒョウシャ</t>
    </rPh>
    <rPh sb="3" eb="5">
      <t>ヤクショク</t>
    </rPh>
    <rPh sb="5" eb="6">
      <t>メイ</t>
    </rPh>
    <phoneticPr fontId="3"/>
  </si>
  <si>
    <t>代表者氏名</t>
    <rPh sb="0" eb="3">
      <t>ダイヒョウシャ</t>
    </rPh>
    <rPh sb="3" eb="5">
      <t>シメイ</t>
    </rPh>
    <phoneticPr fontId="3"/>
  </si>
  <si>
    <t>e-Radにおける所属研究機関コード（10桁）</t>
    <phoneticPr fontId="3"/>
  </si>
  <si>
    <t>文字数</t>
    <rPh sb="0" eb="3">
      <t>モジスウ</t>
    </rPh>
    <phoneticPr fontId="1"/>
  </si>
  <si>
    <t>補足説明</t>
    <rPh sb="0" eb="2">
      <t>ホソク</t>
    </rPh>
    <rPh sb="2" eb="4">
      <t>セツメイ</t>
    </rPh>
    <phoneticPr fontId="1"/>
  </si>
  <si>
    <t>１．研究開発課題番号</t>
    <phoneticPr fontId="1"/>
  </si>
  <si>
    <t>２．助成事業の名称（40字以内）</t>
    <rPh sb="12" eb="13">
      <t>ジ</t>
    </rPh>
    <rPh sb="13" eb="15">
      <t>イナイ</t>
    </rPh>
    <phoneticPr fontId="1"/>
  </si>
  <si>
    <t>・事業内容が分かる短く簡潔な名称とし、40字以内で記入してください。
・対外的に公表して問題ない内容としてください。
・「」はつけないでください。</t>
    <phoneticPr fontId="1"/>
  </si>
  <si>
    <t>３．助成事業の概要（200-250字以内厳守）</t>
    <rPh sb="17" eb="18">
      <t>ジ</t>
    </rPh>
    <rPh sb="18" eb="20">
      <t>イナイ</t>
    </rPh>
    <rPh sb="20" eb="22">
      <t>ゲンシュ</t>
    </rPh>
    <phoneticPr fontId="1"/>
  </si>
  <si>
    <t>・提案する事業内容を、２００字～２５０字以内厳守で要領よく記入してください。
・対外的に公表して問題ない内容としてください。</t>
    <phoneticPr fontId="1"/>
  </si>
  <si>
    <t>千円</t>
    <rPh sb="0" eb="1">
      <t>セン</t>
    </rPh>
    <rPh sb="1" eb="2">
      <t>エン</t>
    </rPh>
    <phoneticPr fontId="1"/>
  </si>
  <si>
    <t>うち本提案者の費用（</t>
    <phoneticPr fontId="1"/>
  </si>
  <si>
    <t>千円）</t>
    <rPh sb="0" eb="1">
      <t>セン</t>
    </rPh>
    <rPh sb="1" eb="2">
      <t>エン</t>
    </rPh>
    <phoneticPr fontId="1"/>
  </si>
  <si>
    <t>・共同提案の場合は、共同提案合計費用と提案者の費用に分けて記載してください（括弧内に本提案者の費用を記載してください）。単独の提案の場合は、同じ費用を記載してください。
・本様式を含み、提案書に記入の費用は全て消費税抜きにて記入してください。</t>
    <phoneticPr fontId="1"/>
  </si>
  <si>
    <t>５．助成金交付申請額</t>
  </si>
  <si>
    <t>６．NEDO助成率</t>
  </si>
  <si>
    <t>７．助成事業の開始予定年月日</t>
    <rPh sb="9" eb="11">
      <t>ヨテイ</t>
    </rPh>
    <rPh sb="11" eb="14">
      <t>ネンガッピ</t>
    </rPh>
    <phoneticPr fontId="1"/>
  </si>
  <si>
    <t>交付決定通知書に記載する事業開始の日から</t>
    <phoneticPr fontId="1"/>
  </si>
  <si>
    <t>年</t>
    <rPh sb="0" eb="1">
      <t>ネン</t>
    </rPh>
    <phoneticPr fontId="1"/>
  </si>
  <si>
    <t>月末</t>
    <rPh sb="0" eb="1">
      <t>ゲツ</t>
    </rPh>
    <rPh sb="1" eb="2">
      <t>マツ</t>
    </rPh>
    <phoneticPr fontId="1"/>
  </si>
  <si>
    <t>,</t>
    <phoneticPr fontId="1"/>
  </si>
  <si>
    <t>８． 助成事業期間における資金計画</t>
    <phoneticPr fontId="1"/>
  </si>
  <si>
    <t>.</t>
    <phoneticPr fontId="1"/>
  </si>
  <si>
    <t>（単位：千円）</t>
    <rPh sb="1" eb="3">
      <t>タンイ</t>
    </rPh>
    <rPh sb="4" eb="6">
      <t>センエン</t>
    </rPh>
    <phoneticPr fontId="1"/>
  </si>
  <si>
    <t>区分</t>
  </si>
  <si>
    <t>計</t>
  </si>
  <si>
    <t>支出</t>
  </si>
  <si>
    <t>助成事業に要する経費</t>
  </si>
  <si>
    <t>収入</t>
  </si>
  <si>
    <t>Ⅰ．自己資金</t>
  </si>
  <si>
    <t>Ⅰ.自己資金（内部留保資金、売上からの充当等が該当）</t>
    <phoneticPr fontId="1"/>
  </si>
  <si>
    <t>Ⅱ．借入金</t>
  </si>
  <si>
    <t>Ⅱ.金融機関、公庫からの融資、役員貸付等が該当</t>
    <rPh sb="2" eb="6">
      <t>キンユウキカン</t>
    </rPh>
    <rPh sb="7" eb="9">
      <t>コウコ</t>
    </rPh>
    <rPh sb="12" eb="14">
      <t>ユウシ</t>
    </rPh>
    <rPh sb="15" eb="17">
      <t>ヤクイン</t>
    </rPh>
    <rPh sb="17" eb="19">
      <t>カシツケ</t>
    </rPh>
    <rPh sb="19" eb="20">
      <t>トウ</t>
    </rPh>
    <rPh sb="21" eb="23">
      <t>ガイトウ</t>
    </rPh>
    <phoneticPr fontId="1"/>
  </si>
  <si>
    <t>Ⅲ.VCからの出資、第三者割当増資等が該当</t>
    <rPh sb="7" eb="9">
      <t>シュッシ</t>
    </rPh>
    <rPh sb="10" eb="13">
      <t>ダイサンシャ</t>
    </rPh>
    <rPh sb="13" eb="15">
      <t>ワリアテ</t>
    </rPh>
    <rPh sb="15" eb="17">
      <t>ゾウシ</t>
    </rPh>
    <rPh sb="17" eb="18">
      <t>トウ</t>
    </rPh>
    <rPh sb="19" eb="21">
      <t>ガイトウ</t>
    </rPh>
    <phoneticPr fontId="1"/>
  </si>
  <si>
    <t>(小計)</t>
  </si>
  <si>
    <t>Ⅳ．助成金交付申請額</t>
  </si>
  <si>
    <t>合計</t>
  </si>
  <si>
    <t>(2)借入金等の調達方法</t>
  </si>
  <si>
    <r>
      <t xml:space="preserve">・上記表を補足するため、上表収入Ⅰ～Ⅲがある場合において、必要な資金をいつどのように確保するか記載してください。
</t>
    </r>
    <r>
      <rPr>
        <b/>
        <sz val="11"/>
        <color rgb="FF0070C0"/>
        <rFont val="Meiryo UI"/>
        <family val="3"/>
        <charset val="128"/>
      </rPr>
      <t>・Ⅰ～Ⅲが無い場合は、「該当なし」と記載してください。</t>
    </r>
    <rPh sb="62" eb="63">
      <t>ナ</t>
    </rPh>
    <rPh sb="64" eb="66">
      <t>バアイ</t>
    </rPh>
    <rPh sb="69" eb="71">
      <t>ガイトウ</t>
    </rPh>
    <rPh sb="75" eb="77">
      <t>キサイ</t>
    </rPh>
    <phoneticPr fontId="1"/>
  </si>
  <si>
    <t>９． 提案者（法人）の概要</t>
  </si>
  <si>
    <t>(1)提案者（法人）名</t>
    <phoneticPr fontId="1"/>
  </si>
  <si>
    <t>法人番号（13桁）</t>
    <phoneticPr fontId="1"/>
  </si>
  <si>
    <t>・全部事項証明書に記載の番号ではありません。わからない場合、国税庁のURL（https://www.houjin-bangou.nta.go.jp/）よりご確認ください。</t>
    <phoneticPr fontId="1"/>
  </si>
  <si>
    <t>(2)資本金　（提出時点）</t>
    <rPh sb="8" eb="10">
      <t>テイシュツ</t>
    </rPh>
    <rPh sb="10" eb="12">
      <t>ジテン</t>
    </rPh>
    <phoneticPr fontId="1"/>
  </si>
  <si>
    <t>千円</t>
    <rPh sb="0" eb="2">
      <t>センエン</t>
    </rPh>
    <phoneticPr fontId="1"/>
  </si>
  <si>
    <t>(3)従業員数（うち研究開発部門従事者数）</t>
    <phoneticPr fontId="1"/>
  </si>
  <si>
    <t>名　　　　　　      （</t>
    <phoneticPr fontId="1"/>
  </si>
  <si>
    <t>名）</t>
    <rPh sb="0" eb="1">
      <t>メイ</t>
    </rPh>
    <phoneticPr fontId="1"/>
  </si>
  <si>
    <t>・従業員数は提出時点を基準としてください。全員役員の場合は0名としてください。</t>
    <phoneticPr fontId="1"/>
  </si>
  <si>
    <t>(4)中小・ベンチャー企業の種別</t>
    <phoneticPr fontId="1"/>
  </si>
  <si>
    <t>・“中小企業”あるいは”ベンチャー企業“および設立年度を記載してください。
・大企業、中小企業の種別は公募要領の定義を参照してください。</t>
    <phoneticPr fontId="1"/>
  </si>
  <si>
    <t>(5)会計監査法人名</t>
    <rPh sb="7" eb="9">
      <t>ホウジン</t>
    </rPh>
    <phoneticPr fontId="1"/>
  </si>
  <si>
    <r>
      <t>・会計監査人の設置については、会社法３３７条により大会社や指名委員会等設置会社などに設置が義務付けられている株式会社の機関の一つです。監査役と異なり、独立的な立場から財務諸表等の監査を行います。なお、大会社、委員会設置会社以外の株式会社も会計監査人を設置することができます。</t>
    </r>
    <r>
      <rPr>
        <u val="double"/>
        <sz val="11"/>
        <color theme="1"/>
        <rFont val="Meiryo UI"/>
        <family val="3"/>
        <charset val="128"/>
      </rPr>
      <t>設置されている場合は公認会計士または監査法人名を記載してください。会計監査人の設置がない場合は”無”を選択してください。会計監査人とは、公認会計士又は監査法人が監査を行うことであり、監査役や税理士ではありません。</t>
    </r>
    <rPh sb="185" eb="186">
      <t>ナシ</t>
    </rPh>
    <rPh sb="188" eb="190">
      <t>センタク</t>
    </rPh>
    <phoneticPr fontId="1"/>
  </si>
  <si>
    <t>・提案者（法人）の略歴を簡単に記載してください。</t>
    <phoneticPr fontId="1"/>
  </si>
  <si>
    <t>・代表者の略歴を簡単に記載してください。</t>
    <phoneticPr fontId="1"/>
  </si>
  <si>
    <t>(9) 株主構成（上位５位まで）及び取引金融機関</t>
    <phoneticPr fontId="1"/>
  </si>
  <si>
    <t>株主（上位５名）　株主</t>
    <phoneticPr fontId="1"/>
  </si>
  <si>
    <t>１．</t>
  </si>
  <si>
    <t>（持株比率</t>
    <phoneticPr fontId="1"/>
  </si>
  <si>
    <t>％）</t>
    <phoneticPr fontId="1"/>
  </si>
  <si>
    <t>・㈱●●、〇〇㈱など</t>
    <phoneticPr fontId="1"/>
  </si>
  <si>
    <t>２．</t>
  </si>
  <si>
    <t>３．</t>
  </si>
  <si>
    <t>４．</t>
    <phoneticPr fontId="1"/>
  </si>
  <si>
    <t>５．</t>
  </si>
  <si>
    <t>※株主のうち、法人株主について、以下の表に記入してください。</t>
    <phoneticPr fontId="1"/>
  </si>
  <si>
    <t>株主企業名</t>
    <rPh sb="0" eb="5">
      <t>カブヌシキギョウメイ</t>
    </rPh>
    <phoneticPr fontId="1"/>
  </si>
  <si>
    <t>大企業・中小企業区分</t>
    <rPh sb="0" eb="3">
      <t>ダイキギョウ</t>
    </rPh>
    <rPh sb="4" eb="8">
      <t>チュウショウキギョウ</t>
    </rPh>
    <rPh sb="8" eb="10">
      <t>クブン</t>
    </rPh>
    <phoneticPr fontId="1"/>
  </si>
  <si>
    <t>資本金額（千円）</t>
    <rPh sb="0" eb="4">
      <t>シホンキンガク</t>
    </rPh>
    <rPh sb="5" eb="7">
      <t>センエン</t>
    </rPh>
    <phoneticPr fontId="1"/>
  </si>
  <si>
    <t>従業員数（人）</t>
    <rPh sb="0" eb="4">
      <t>ジュウギョウインスウ</t>
    </rPh>
    <rPh sb="5" eb="6">
      <t>ニン</t>
    </rPh>
    <phoneticPr fontId="1"/>
  </si>
  <si>
    <t>主たる業種</t>
    <rPh sb="0" eb="1">
      <t>シュ</t>
    </rPh>
    <rPh sb="3" eb="5">
      <t>ギョウシュ</t>
    </rPh>
    <phoneticPr fontId="1"/>
  </si>
  <si>
    <t>(10)役員の兼務</t>
  </si>
  <si>
    <t>役員名</t>
  </si>
  <si>
    <t>兼務機関</t>
  </si>
  <si>
    <t>兼務機関での役職</t>
  </si>
  <si>
    <t>兼務機関での</t>
  </si>
  <si>
    <t>常勤・非常勤</t>
    <phoneticPr fontId="1"/>
  </si>
  <si>
    <t>(11)会社URL</t>
  </si>
  <si>
    <t>・会社URLがない場合は、会社概要がわかる資料を添付してください。</t>
    <phoneticPr fontId="1"/>
  </si>
  <si>
    <t>(12)-1共同提案の有無</t>
  </si>
  <si>
    <t>共同提案者①</t>
    <rPh sb="0" eb="2">
      <t>キョウドウ</t>
    </rPh>
    <rPh sb="2" eb="5">
      <t>テイアンシャ</t>
    </rPh>
    <phoneticPr fontId="1"/>
  </si>
  <si>
    <t>共同提案者②</t>
    <rPh sb="0" eb="2">
      <t>キョウドウ</t>
    </rPh>
    <rPh sb="2" eb="5">
      <t>テイアンシャ</t>
    </rPh>
    <phoneticPr fontId="1"/>
  </si>
  <si>
    <t>共同提案者③</t>
    <rPh sb="0" eb="2">
      <t>キョウドウ</t>
    </rPh>
    <rPh sb="2" eb="5">
      <t>テイアンシャ</t>
    </rPh>
    <phoneticPr fontId="1"/>
  </si>
  <si>
    <t>共同提案者④</t>
    <rPh sb="0" eb="2">
      <t>キョウドウ</t>
    </rPh>
    <rPh sb="2" eb="5">
      <t>テイアンシャ</t>
    </rPh>
    <phoneticPr fontId="1"/>
  </si>
  <si>
    <t>共同提案者⑤</t>
    <rPh sb="0" eb="2">
      <t>キョウドウ</t>
    </rPh>
    <rPh sb="2" eb="5">
      <t>テイアンシャ</t>
    </rPh>
    <phoneticPr fontId="1"/>
  </si>
  <si>
    <t>10． 助成事業に係る連絡先</t>
  </si>
  <si>
    <t>a</t>
    <phoneticPr fontId="1"/>
  </si>
  <si>
    <t>担当者所属</t>
  </si>
  <si>
    <t>役職</t>
    <phoneticPr fontId="1"/>
  </si>
  <si>
    <t>氏名</t>
    <rPh sb="0" eb="2">
      <t>シメイ</t>
    </rPh>
    <phoneticPr fontId="1"/>
  </si>
  <si>
    <t>郵便番号、所在地</t>
    <rPh sb="5" eb="8">
      <t>ショザイチ</t>
    </rPh>
    <phoneticPr fontId="1"/>
  </si>
  <si>
    <t xml:space="preserve"> </t>
    <phoneticPr fontId="1"/>
  </si>
  <si>
    <t>電話番号</t>
  </si>
  <si>
    <t>ＦＡＸ番号</t>
  </si>
  <si>
    <t>Ｅメールアドレス</t>
  </si>
  <si>
    <r>
      <t>11.</t>
    </r>
    <r>
      <rPr>
        <b/>
        <sz val="10.5"/>
        <color theme="1"/>
        <rFont val="Meiryo UI"/>
        <family val="3"/>
        <charset val="128"/>
      </rPr>
      <t xml:space="preserve"> 助成事業に従事する人員（開始年度の4月1日時点）</t>
    </r>
    <rPh sb="16" eb="18">
      <t>カイシ</t>
    </rPh>
    <rPh sb="18" eb="20">
      <t>ネンド</t>
    </rPh>
    <rPh sb="22" eb="23">
      <t>ガツ</t>
    </rPh>
    <rPh sb="24" eb="25">
      <t>ニチ</t>
    </rPh>
    <rPh sb="25" eb="27">
      <t>ジテン</t>
    </rPh>
    <phoneticPr fontId="1"/>
  </si>
  <si>
    <t>・助成先の登録予定の研究員を対象としてください。</t>
    <phoneticPr fontId="1"/>
  </si>
  <si>
    <t>研究員</t>
  </si>
  <si>
    <t>名</t>
    <rPh sb="0" eb="1">
      <t>メイ</t>
    </rPh>
    <phoneticPr fontId="1"/>
  </si>
  <si>
    <t>・年齢は助成事業の開始年度の4月1日時点を基準としてください。</t>
    <phoneticPr fontId="1"/>
  </si>
  <si>
    <t>補助員（工員等）</t>
  </si>
  <si>
    <t>40歳以下の登録研究員数（うち、女性研究員）</t>
    <phoneticPr fontId="1"/>
  </si>
  <si>
    <t>名　　　　　　（</t>
    <rPh sb="0" eb="1">
      <t>メイ</t>
    </rPh>
    <phoneticPr fontId="1"/>
  </si>
  <si>
    <t>41歳以上の登録研究員数（うち、女性研究員）</t>
    <phoneticPr fontId="1"/>
  </si>
  <si>
    <t>登録研究員合計（うち、女性研究員）</t>
    <phoneticPr fontId="1"/>
  </si>
  <si>
    <t>主任研究者</t>
  </si>
  <si>
    <t>氏　名</t>
  </si>
  <si>
    <t>フリガナ</t>
  </si>
  <si>
    <t>所属</t>
    <phoneticPr fontId="1"/>
  </si>
  <si>
    <t>役職</t>
    <rPh sb="0" eb="2">
      <t>ヤクショク</t>
    </rPh>
    <phoneticPr fontId="1"/>
  </si>
  <si>
    <t>・e-Rad研究者番号を有しない場合は、空欄としてください。</t>
    <phoneticPr fontId="1"/>
  </si>
  <si>
    <r>
      <t>・登録研究員には</t>
    </r>
    <r>
      <rPr>
        <u val="double"/>
        <sz val="11"/>
        <color theme="1"/>
        <rFont val="Meiryo UI"/>
        <family val="3"/>
        <charset val="128"/>
      </rPr>
      <t>主任研究者を必ず含め</t>
    </r>
    <r>
      <rPr>
        <sz val="11"/>
        <color theme="1"/>
        <rFont val="Meiryo UI"/>
        <family val="3"/>
        <charset val="128"/>
      </rPr>
      <t>、経費を計上される方を全て記載ください。</t>
    </r>
    <phoneticPr fontId="1"/>
  </si>
  <si>
    <t>経理責任者</t>
  </si>
  <si>
    <t>登録研究員</t>
  </si>
  <si>
    <t>e-Rad研究者番号</t>
  </si>
  <si>
    <t>主な担当事業内容</t>
  </si>
  <si>
    <t>12.知的財産権及びプロジェクトの実績</t>
  </si>
  <si>
    <t>・代表的な特許等のPDFファイルを添付してください。特許は「審査請求中」、「特許取得済み」等の状況も記載してください。</t>
    <phoneticPr fontId="1"/>
  </si>
  <si>
    <t>・競合他社に対する優位性について記載してください。特に自社の保有する技術蓄積をどのように活用するのか、具体的に説明してください。</t>
    <phoneticPr fontId="1"/>
  </si>
  <si>
    <t xml:space="preserve">・提案者（法人）が技術開発の基となったプロジェクト、開発活動等について、自社開発の有無(自社開発以外である場合は、共同研究先)、研究期間、研究内容、得られた成果を記述してください。
なお、NEDOを含む国家プロジェクトの成果を使用する場合は、委託事業等の名称、実施期間を記述してください。
</t>
    <phoneticPr fontId="1"/>
  </si>
  <si>
    <t>本提案書及びその他提出書類中には、保全対象発明の内容、特許庁における一次審査又は内閣府における保全審査中であって特定技術分野と関係し得る特許出願の詳細な技術情報、及び、出願予定の技術情報であって特定技術分野と関係し得る詳細な技術情報については記載されていません。</t>
  </si>
  <si>
    <t>ー主任研究者研究経歴書の記入についてー</t>
    <phoneticPr fontId="1"/>
  </si>
  <si>
    <t>研究経歴書は、研究開発等実施体制の審査のために利用されます（ただし、法令等により提供を求められた場合を除きます）。
事業の遂行を管理し、各種文書の提出や研究員の従事日誌の確認等を行う助成事業を遂行する際の責任者である主任研究者について、研究経歴を主任研究者研究経歴書に記入し提出してください。
なお、主任研究者は研究実施場所ごとに登録が必要です（共同提案の場合、提案者ごとに最低1名は登録が必要です）。また研究員が主任研究者を兼ねることも可能です。</t>
    <phoneticPr fontId="1"/>
  </si>
  <si>
    <t>　</t>
  </si>
  <si>
    <t>（様式６）</t>
    <rPh sb="1" eb="3">
      <t>ヨウシキ</t>
    </rPh>
    <phoneticPr fontId="3"/>
  </si>
  <si>
    <t>作成日：</t>
    <phoneticPr fontId="1"/>
  </si>
  <si>
    <t>主任研究者　研究経歴書</t>
    <phoneticPr fontId="1"/>
  </si>
  <si>
    <t>氏名</t>
  </si>
  <si>
    <t>生年月日（西暦）</t>
    <phoneticPr fontId="1"/>
  </si>
  <si>
    <t>所属研究機関のe-Rad研究機関コード（10桁）
(所属研究機関の研究代表者は必須。)</t>
    <phoneticPr fontId="1"/>
  </si>
  <si>
    <t>e-Rad研究者番号（8桁）
（所属研究機関の研究代表者は必須。代表者以外は不明または保有していない場合は省略可）</t>
    <phoneticPr fontId="1"/>
  </si>
  <si>
    <t>所属</t>
  </si>
  <si>
    <t>部署名</t>
  </si>
  <si>
    <t>役職名</t>
  </si>
  <si>
    <t>所属機関の研究者代表
（該当：１　非該当：２）</t>
    <phoneticPr fontId="1"/>
  </si>
  <si>
    <t>最終学歴</t>
  </si>
  <si>
    <t>学位</t>
  </si>
  <si>
    <t>研究開発経歴（西暦　※現職含む）</t>
  </si>
  <si>
    <t>年</t>
  </si>
  <si>
    <t>～</t>
  </si>
  <si>
    <t>年</t>
    <rPh sb="0" eb="1">
      <t>ネン</t>
    </rPh>
    <phoneticPr fontId="3"/>
  </si>
  <si>
    <t>研究開発内容</t>
  </si>
  <si>
    <t>受賞歴（西暦　※年月）</t>
  </si>
  <si>
    <t>月</t>
  </si>
  <si>
    <t>主催者名</t>
  </si>
  <si>
    <t>表彰制度名称</t>
  </si>
  <si>
    <t>受賞名称</t>
  </si>
  <si>
    <t>受賞件名</t>
  </si>
  <si>
    <t>備考</t>
  </si>
  <si>
    <t>当該研究開発に関連する最近5年間の成果等（各主要なもの10件以下）</t>
  </si>
  <si>
    <t>論文</t>
  </si>
  <si>
    <t>発行年</t>
  </si>
  <si>
    <t>主な著者１</t>
  </si>
  <si>
    <t>著者２</t>
  </si>
  <si>
    <t>著者３</t>
  </si>
  <si>
    <t>表題</t>
  </si>
  <si>
    <t>論文雑誌名</t>
  </si>
  <si>
    <t>巻（Vol.）</t>
    <phoneticPr fontId="3"/>
  </si>
  <si>
    <t>号</t>
  </si>
  <si>
    <t>研究
発表</t>
    <phoneticPr fontId="3"/>
  </si>
  <si>
    <t>発表年</t>
  </si>
  <si>
    <t>イベント名</t>
  </si>
  <si>
    <t>発表者</t>
  </si>
  <si>
    <t>発表タイトル</t>
  </si>
  <si>
    <t>特許等</t>
    <rPh sb="2" eb="3">
      <t>ナド</t>
    </rPh>
    <phoneticPr fontId="1"/>
  </si>
  <si>
    <t>出願年</t>
    <phoneticPr fontId="1"/>
  </si>
  <si>
    <t>日</t>
    <rPh sb="0" eb="1">
      <t>ヒ</t>
    </rPh>
    <phoneticPr fontId="1"/>
  </si>
  <si>
    <t>出願番号</t>
  </si>
  <si>
    <t>登録番号</t>
    <rPh sb="0" eb="4">
      <t>トウロクバンゴウ</t>
    </rPh>
    <phoneticPr fontId="1"/>
  </si>
  <si>
    <t>発明等の名称</t>
    <rPh sb="2" eb="3">
      <t>ナド</t>
    </rPh>
    <phoneticPr fontId="1"/>
  </si>
  <si>
    <t>その他</t>
  </si>
  <si>
    <t>タイトル</t>
  </si>
  <si>
    <t>自由記述</t>
  </si>
  <si>
    <t>本研究開発プロジェクトにおける役割</t>
  </si>
  <si>
    <t xml:space="preserve"> 研究開発等実施体制の審査のために利用されます。ただし、法令等により提供を求められた場合を除きます。</t>
    <phoneticPr fontId="1"/>
  </si>
  <si>
    <t>ーその他の研究費の応募・受入状況についてー</t>
    <phoneticPr fontId="3"/>
  </si>
  <si>
    <t>（注１）
NEDO事業では、各法人における主任研究者を指します。
（注２）
「その他の研究費」の範囲は、「指針」において「所属する機関内において配分されるような基盤的経費又は内部資金、商法で定める商行為及び直接又は間接金融による資金調達を除く」、とされています。
民間企業については、会社法第５条において、会社がその事業としてする行為及びその事業のためにする行為は商行為でありとする、と規定されています。従って、民間企業同士の共同研究や受託開発などは商行為に該当し、指針における「その他研究費」には含まれません。
また、民間企業が社債・株式を発行して、証券市場を通じて調達した資金や、銀行などの金融機関からの借り入れで調達した資金も、「その他研究費」には含まれません。</t>
    <phoneticPr fontId="3"/>
  </si>
  <si>
    <t>（様式８）</t>
    <rPh sb="1" eb="3">
      <t>ヨウシキ</t>
    </rPh>
    <phoneticPr fontId="3"/>
  </si>
  <si>
    <t>その他の研究費の応募・受入状況</t>
    <phoneticPr fontId="3"/>
  </si>
  <si>
    <t>研究者名</t>
    <rPh sb="0" eb="4">
      <t>ケンキュウシャメイ</t>
    </rPh>
    <phoneticPr fontId="1"/>
  </si>
  <si>
    <t>【研究費】</t>
    <rPh sb="1" eb="4">
      <t>ケンキュウヒ</t>
    </rPh>
    <phoneticPr fontId="3"/>
  </si>
  <si>
    <t>相手機関名
（国名）</t>
    <rPh sb="0" eb="2">
      <t>アイテ</t>
    </rPh>
    <rPh sb="2" eb="5">
      <t>キカンメイ</t>
    </rPh>
    <rPh sb="7" eb="9">
      <t>コクメイ</t>
    </rPh>
    <phoneticPr fontId="3"/>
  </si>
  <si>
    <t>制度名／研究課題名</t>
    <rPh sb="0" eb="3">
      <t>セイドメイ</t>
    </rPh>
    <rPh sb="4" eb="6">
      <t>ケンキュウ</t>
    </rPh>
    <rPh sb="6" eb="8">
      <t>カダイ</t>
    </rPh>
    <rPh sb="8" eb="9">
      <t>メイ</t>
    </rPh>
    <phoneticPr fontId="3"/>
  </si>
  <si>
    <t>受給／契約
状況</t>
    <rPh sb="0" eb="2">
      <t>ジュキュウ</t>
    </rPh>
    <rPh sb="3" eb="5">
      <t>ケイヤク</t>
    </rPh>
    <rPh sb="6" eb="8">
      <t>ジョウキョウ</t>
    </rPh>
    <phoneticPr fontId="3"/>
  </si>
  <si>
    <t>研究期間</t>
    <rPh sb="0" eb="2">
      <t>ケンキュウ</t>
    </rPh>
    <rPh sb="2" eb="4">
      <t>キカン</t>
    </rPh>
    <phoneticPr fontId="3"/>
  </si>
  <si>
    <t>予算
（受入研究費額）</t>
    <rPh sb="0" eb="2">
      <t>ヨサン</t>
    </rPh>
    <rPh sb="4" eb="6">
      <t>ウケイレ</t>
    </rPh>
    <rPh sb="6" eb="9">
      <t>ケンキュウヒ</t>
    </rPh>
    <rPh sb="9" eb="10">
      <t>ガク</t>
    </rPh>
    <phoneticPr fontId="3"/>
  </si>
  <si>
    <t>エフォート
（％）</t>
    <phoneticPr fontId="3"/>
  </si>
  <si>
    <t xml:space="preserve"> </t>
    <phoneticPr fontId="3"/>
  </si>
  <si>
    <t>【所属機関・役職】（兼業や、外国の人材登用プログラムへの参加、雇用契約のない名誉教授等を含む）</t>
    <rPh sb="1" eb="3">
      <t>ショゾク</t>
    </rPh>
    <rPh sb="3" eb="5">
      <t>キカン</t>
    </rPh>
    <rPh sb="6" eb="8">
      <t>ヤクショク</t>
    </rPh>
    <rPh sb="10" eb="12">
      <t>ケンギョウ</t>
    </rPh>
    <rPh sb="14" eb="16">
      <t>ガイコク</t>
    </rPh>
    <rPh sb="17" eb="19">
      <t>ジンザイ</t>
    </rPh>
    <rPh sb="19" eb="21">
      <t>トウヨウ</t>
    </rPh>
    <rPh sb="28" eb="30">
      <t>サンカ</t>
    </rPh>
    <rPh sb="31" eb="33">
      <t>コヨウ</t>
    </rPh>
    <rPh sb="33" eb="35">
      <t>ケイヤク</t>
    </rPh>
    <rPh sb="38" eb="40">
      <t>メイヨ</t>
    </rPh>
    <rPh sb="40" eb="42">
      <t>キョウジュ</t>
    </rPh>
    <rPh sb="42" eb="43">
      <t>トウ</t>
    </rPh>
    <rPh sb="44" eb="45">
      <t>フク</t>
    </rPh>
    <phoneticPr fontId="3"/>
  </si>
  <si>
    <t>所属機関名</t>
    <rPh sb="0" eb="2">
      <t>ショゾク</t>
    </rPh>
    <rPh sb="2" eb="5">
      <t>キカンメイ</t>
    </rPh>
    <phoneticPr fontId="3"/>
  </si>
  <si>
    <t>役職</t>
    <rPh sb="0" eb="2">
      <t>ヤクショク</t>
    </rPh>
    <phoneticPr fontId="3"/>
  </si>
  <si>
    <t>その他の補助金制度との関係等</t>
  </si>
  <si>
    <t>１．補助金制度等による受給の有無</t>
    <phoneticPr fontId="3"/>
  </si>
  <si>
    <t>（１）補助金制度等による受給を受けた事業（提案時点で補助金を受け実施中の内容も含む。）</t>
  </si>
  <si>
    <t>補助金制度等による受給の有無</t>
    <rPh sb="12" eb="14">
      <t>ウム</t>
    </rPh>
    <phoneticPr fontId="3"/>
  </si>
  <si>
    <t>実施機関の名称</t>
  </si>
  <si>
    <t>・当該研究開発の全て若しくは一部及び当該研究開発に関連した開発をNEDO以外（国及びその他の独立行政法人、地方自治体等）からの委託（再委託を含む）又は補助金交付を受けたことがある場合、２０１９年度以降の分に関してその概要を記入してください。　
・複数ある場合は表をコピーして補助金毎に記入して下さい。
・無い場合には、「無し」と記入してください（「無し」の場合、表は削除してください。）。
・記入内容としては、実施機関の名称、制度の名称、対象期間、補助金の額、成果（特に実用化研究した場合の事業展開）、本提案との差違を記入してください。</t>
    <phoneticPr fontId="3"/>
  </si>
  <si>
    <t>制度の名称</t>
  </si>
  <si>
    <t>採択者名称</t>
  </si>
  <si>
    <t>研究者名（エフォート）</t>
  </si>
  <si>
    <t>対象期間</t>
  </si>
  <si>
    <t>テーマ名</t>
  </si>
  <si>
    <t>補助金額</t>
  </si>
  <si>
    <t>事業の概要（目標・成果）</t>
    <phoneticPr fontId="1"/>
  </si>
  <si>
    <t>本提案との差異</t>
  </si>
  <si>
    <t>（２）補助金制度等による受給を申請中又は申請予定の事業</t>
  </si>
  <si>
    <t>補助金制度等による受給を申請中又は予定の有無</t>
    <rPh sb="12" eb="14">
      <t>シンセイ</t>
    </rPh>
    <rPh sb="14" eb="15">
      <t>チュウ</t>
    </rPh>
    <rPh sb="15" eb="16">
      <t>マタ</t>
    </rPh>
    <rPh sb="17" eb="19">
      <t>ヨテイ</t>
    </rPh>
    <rPh sb="20" eb="22">
      <t>ウム</t>
    </rPh>
    <phoneticPr fontId="3"/>
  </si>
  <si>
    <t>・当該研究開発の全て若しくは一部及び当該研究開発に関連した開発をNEDO以外（国及びその他の独立行政法人、地方自治体等）に現在申請中、あるいは申請を予定している場合、その概要（実施機関の名称、制度の名称、対象期間、補助金の額、目標、本提案との差違等）を記入してください。
・複数ある場合は表をコピーして補助金毎に記入して下さい。
・無い場合には、「無し」と記入してください。（「無し」の場合、表は削除してください。）</t>
    <phoneticPr fontId="3"/>
  </si>
  <si>
    <t>提案者名称</t>
  </si>
  <si>
    <t>事業の概要（目標）</t>
    <phoneticPr fontId="1"/>
  </si>
  <si>
    <t>２．過去にNEDOで実施・申請した事業との関係</t>
  </si>
  <si>
    <t>本提案が、過去にNEDOで実施した研究開発事業の成果を活用したものであり、本提案の助成事業を実施することにより、その成果の実用化が加速すると考えられる場合には以下に記入してください。</t>
  </si>
  <si>
    <t>申請結果</t>
  </si>
  <si>
    <t>事業の概要（目標）</t>
    <rPh sb="6" eb="8">
      <t>モクヒョウ</t>
    </rPh>
    <phoneticPr fontId="1"/>
  </si>
  <si>
    <t>Ⅰ．資金計画表</t>
    <rPh sb="2" eb="4">
      <t>シキン</t>
    </rPh>
    <rPh sb="4" eb="7">
      <t>ケイカクヒョウ</t>
    </rPh>
    <phoneticPr fontId="1"/>
  </si>
  <si>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1"/>
  </si>
  <si>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0.5"/>
        <color rgb="FFFF0000"/>
        <rFont val="Meiryo UI"/>
        <family val="3"/>
        <charset val="128"/>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1"/>
  </si>
  <si>
    <t>同上</t>
    <rPh sb="0" eb="2">
      <t>ドウジョウ</t>
    </rPh>
    <phoneticPr fontId="1"/>
  </si>
  <si>
    <t>助成事業自己負担費用の調達方法について</t>
    <phoneticPr fontId="1"/>
  </si>
  <si>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0.5"/>
        <color rgb="FFFF0000"/>
        <rFont val="Meiryo UI"/>
        <family val="3"/>
        <charset val="128"/>
      </rPr>
      <t>内容について、代表者、経理担当者へのヒアリングにより質問をさせていただく場合があります。また、借入金や出資金については必要に応じて確認資料（意向確認書など）の提出をお願いする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rPh sb="167" eb="170">
      <t>カリイレキン</t>
    </rPh>
    <rPh sb="171" eb="174">
      <t>シュッシキン</t>
    </rPh>
    <rPh sb="179" eb="181">
      <t>ヒツヨウ</t>
    </rPh>
    <rPh sb="182" eb="183">
      <t>オウ</t>
    </rPh>
    <rPh sb="185" eb="189">
      <t>カクニンシリョウ</t>
    </rPh>
    <rPh sb="190" eb="195">
      <t>イコウカクニンショ</t>
    </rPh>
    <rPh sb="199" eb="201">
      <t>テイシュツ</t>
    </rPh>
    <rPh sb="203" eb="204">
      <t>ネガ</t>
    </rPh>
    <rPh sb="207" eb="209">
      <t>バアイ</t>
    </rPh>
    <phoneticPr fontId="1"/>
  </si>
  <si>
    <t>Ⅱ．資金繰り表</t>
    <rPh sb="2" eb="4">
      <t>シキン</t>
    </rPh>
    <rPh sb="4" eb="5">
      <t>グ</t>
    </rPh>
    <rPh sb="6" eb="7">
      <t>ヒョウ</t>
    </rPh>
    <phoneticPr fontId="1"/>
  </si>
  <si>
    <t>2．収入　NEDO助成収入</t>
    <rPh sb="2" eb="4">
      <t>シュウニュウ</t>
    </rPh>
    <rPh sb="9" eb="11">
      <t>ジョセイ</t>
    </rPh>
    <rPh sb="11" eb="13">
      <t>シュウニュウ</t>
    </rPh>
    <phoneticPr fontId="1"/>
  </si>
  <si>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0.5"/>
        <color rgb="FFFF0000"/>
        <rFont val="Meiryo UI"/>
        <family val="3"/>
        <charset val="128"/>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1"/>
  </si>
  <si>
    <t>3．支出　バーンレート</t>
    <phoneticPr fontId="1"/>
  </si>
  <si>
    <r>
      <t>売上原価を除いた経営に係る総コストについて、人件費、販売費、管理費のその他経費の別にご記入ください。ただし、</t>
    </r>
    <r>
      <rPr>
        <sz val="10.5"/>
        <color rgb="FFFF0000"/>
        <rFont val="Meiryo UI"/>
        <family val="3"/>
        <charset val="128"/>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1"/>
  </si>
  <si>
    <t>3．支出　NEDO助成支出（自己負担分含む）</t>
    <rPh sb="2" eb="4">
      <t>シシュツ</t>
    </rPh>
    <phoneticPr fontId="1"/>
  </si>
  <si>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1"/>
  </si>
  <si>
    <t>Ⅰ.資金計画表</t>
    <rPh sb="2" eb="4">
      <t>シキン</t>
    </rPh>
    <rPh sb="4" eb="6">
      <t>ケイカク</t>
    </rPh>
    <rPh sb="6" eb="7">
      <t>ヒョウ</t>
    </rPh>
    <phoneticPr fontId="1"/>
  </si>
  <si>
    <t>NEDO事業期間の資金計画・資金繰りについて、別シートⅡ.資金繰り表と対応した形で以下にご記入ください。</t>
    <rPh sb="9" eb="11">
      <t>シキン</t>
    </rPh>
    <rPh sb="11" eb="13">
      <t>ケイカク</t>
    </rPh>
    <rPh sb="14" eb="17">
      <t>シキング</t>
    </rPh>
    <rPh sb="29" eb="32">
      <t>シキング</t>
    </rPh>
    <rPh sb="33" eb="34">
      <t>ヒョウ</t>
    </rPh>
    <rPh sb="45" eb="47">
      <t>キニュウ</t>
    </rPh>
    <phoneticPr fontId="1"/>
  </si>
  <si>
    <t>貴社名</t>
    <rPh sb="0" eb="1">
      <t>キ</t>
    </rPh>
    <rPh sb="1" eb="3">
      <t>シャメイ</t>
    </rPh>
    <phoneticPr fontId="1"/>
  </si>
  <si>
    <t>提案フェーズ</t>
    <rPh sb="0" eb="2">
      <t>テイアン</t>
    </rPh>
    <phoneticPr fontId="1"/>
  </si>
  <si>
    <t>提案期間</t>
    <rPh sb="0" eb="2">
      <t>テイアン</t>
    </rPh>
    <rPh sb="2" eb="4">
      <t>キカン</t>
    </rPh>
    <phoneticPr fontId="1"/>
  </si>
  <si>
    <t>月</t>
    <rPh sb="0" eb="1">
      <t>ガツ</t>
    </rPh>
    <phoneticPr fontId="1"/>
  </si>
  <si>
    <t>から</t>
    <phoneticPr fontId="1"/>
  </si>
  <si>
    <t>月末</t>
    <rPh sb="0" eb="1">
      <t>ガツ</t>
    </rPh>
    <rPh sb="1" eb="2">
      <t>マツ</t>
    </rPh>
    <phoneticPr fontId="1"/>
  </si>
  <si>
    <t>まで</t>
    <phoneticPr fontId="1"/>
  </si>
  <si>
    <t>ヶ月</t>
    <rPh sb="1" eb="2">
      <t>ゲツ</t>
    </rPh>
    <phoneticPr fontId="1"/>
  </si>
  <si>
    <t>提案時点での手元資金</t>
    <rPh sb="0" eb="2">
      <t>テイアン</t>
    </rPh>
    <rPh sb="2" eb="4">
      <t>ジテン</t>
    </rPh>
    <rPh sb="6" eb="8">
      <t>テモト</t>
    </rPh>
    <rPh sb="8" eb="10">
      <t>シキン</t>
    </rPh>
    <phoneticPr fontId="1"/>
  </si>
  <si>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1"/>
  </si>
  <si>
    <t>事業開始時点での手元資金（推計）</t>
    <rPh sb="0" eb="2">
      <t>ジギョウ</t>
    </rPh>
    <rPh sb="2" eb="4">
      <t>カイシ</t>
    </rPh>
    <rPh sb="4" eb="6">
      <t>ジテン</t>
    </rPh>
    <rPh sb="8" eb="10">
      <t>テモト</t>
    </rPh>
    <rPh sb="10" eb="12">
      <t>シキン</t>
    </rPh>
    <rPh sb="13" eb="15">
      <t>スイケイ</t>
    </rPh>
    <phoneticPr fontId="1"/>
  </si>
  <si>
    <t>Ⅱ. 資金繰り表の事業開始月時前月繰越高（セルD6）に反映されます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7" eb="29">
      <t>ハンエイ</t>
    </rPh>
    <phoneticPr fontId="1"/>
  </si>
  <si>
    <t>助成事業の総費用</t>
    <rPh sb="0" eb="2">
      <t>ジョセイ</t>
    </rPh>
    <rPh sb="2" eb="4">
      <t>ジギョウ</t>
    </rPh>
    <rPh sb="5" eb="6">
      <t>ソウ</t>
    </rPh>
    <rPh sb="6" eb="8">
      <t>ヒヨウ</t>
    </rPh>
    <phoneticPr fontId="1"/>
  </si>
  <si>
    <t>助成金交付申請額</t>
    <rPh sb="0" eb="3">
      <t>ジョセイキン</t>
    </rPh>
    <rPh sb="3" eb="5">
      <t>コウフ</t>
    </rPh>
    <rPh sb="5" eb="8">
      <t>シンセイガク</t>
    </rPh>
    <phoneticPr fontId="1"/>
  </si>
  <si>
    <t>提案書（様式第１）に記載の金額及びⅡ．資金繰り表シートのNEDO助成収入合計額と一致させてください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2" eb="34">
      <t>ジョセイ</t>
    </rPh>
    <rPh sb="34" eb="36">
      <t>シュウニュウ</t>
    </rPh>
    <rPh sb="36" eb="39">
      <t>ゴウケイガク</t>
    </rPh>
    <rPh sb="40" eb="42">
      <t>イッチ</t>
    </rPh>
    <phoneticPr fontId="1"/>
  </si>
  <si>
    <t>助成事業自己負担費用</t>
    <rPh sb="0" eb="2">
      <t>ジョセイ</t>
    </rPh>
    <rPh sb="2" eb="4">
      <t>ジギョウ</t>
    </rPh>
    <rPh sb="4" eb="6">
      <t>ジコ</t>
    </rPh>
    <rPh sb="6" eb="8">
      <t>フタン</t>
    </rPh>
    <rPh sb="8" eb="10">
      <t>ヒヨウ</t>
    </rPh>
    <phoneticPr fontId="1"/>
  </si>
  <si>
    <t>自動計算</t>
    <rPh sb="0" eb="2">
      <t>ジドウ</t>
    </rPh>
    <rPh sb="2" eb="4">
      <t>ケイサン</t>
    </rPh>
    <phoneticPr fontId="1"/>
  </si>
  <si>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1"/>
  </si>
  <si>
    <t>2.売上等による充当</t>
    <rPh sb="2" eb="3">
      <t>ウ</t>
    </rPh>
    <rPh sb="3" eb="4">
      <t>ア</t>
    </rPh>
    <rPh sb="4" eb="5">
      <t>トウ</t>
    </rPh>
    <rPh sb="8" eb="10">
      <t>ジュウトウ</t>
    </rPh>
    <phoneticPr fontId="1"/>
  </si>
  <si>
    <t>（予定されている売上、大口事業の内容、金額等）</t>
  </si>
  <si>
    <t>3.借入金による充当</t>
    <rPh sb="2" eb="5">
      <t>カリイレキン</t>
    </rPh>
    <rPh sb="8" eb="10">
      <t>ジュウトウ</t>
    </rPh>
    <phoneticPr fontId="1"/>
  </si>
  <si>
    <t>借入種類</t>
    <rPh sb="0" eb="2">
      <t>カリイ</t>
    </rPh>
    <rPh sb="2" eb="4">
      <t>シュルイ</t>
    </rPh>
    <phoneticPr fontId="1"/>
  </si>
  <si>
    <t>借入時期</t>
    <rPh sb="0" eb="2">
      <t>カリイレ</t>
    </rPh>
    <rPh sb="2" eb="4">
      <t>ジキ</t>
    </rPh>
    <phoneticPr fontId="1"/>
  </si>
  <si>
    <t>借入金（予定）</t>
    <rPh sb="0" eb="3">
      <t>カリイレキン</t>
    </rPh>
    <rPh sb="4" eb="6">
      <t>ヨテイ</t>
    </rPh>
    <phoneticPr fontId="1"/>
  </si>
  <si>
    <t>相手先（記載要）</t>
    <rPh sb="0" eb="3">
      <t>アイテサキ</t>
    </rPh>
    <rPh sb="4" eb="6">
      <t>キサイ</t>
    </rPh>
    <rPh sb="6" eb="7">
      <t>ヨウ</t>
    </rPh>
    <phoneticPr fontId="1"/>
  </si>
  <si>
    <t>協議状況</t>
    <rPh sb="0" eb="2">
      <t>キョウギ</t>
    </rPh>
    <rPh sb="2" eb="4">
      <t>ジョウキョウ</t>
    </rPh>
    <phoneticPr fontId="1"/>
  </si>
  <si>
    <t>備考（返済方法・予定等）</t>
    <rPh sb="0" eb="2">
      <t>ビコウ</t>
    </rPh>
    <rPh sb="3" eb="5">
      <t>ヘンサイ</t>
    </rPh>
    <rPh sb="5" eb="7">
      <t>ホウホウ</t>
    </rPh>
    <rPh sb="8" eb="10">
      <t>ヨテイ</t>
    </rPh>
    <rPh sb="10" eb="11">
      <t>トウ</t>
    </rPh>
    <phoneticPr fontId="1"/>
  </si>
  <si>
    <t>4.出資金による充当</t>
    <rPh sb="2" eb="5">
      <t>シュッシキン</t>
    </rPh>
    <rPh sb="8" eb="10">
      <t>ジュウトウ</t>
    </rPh>
    <phoneticPr fontId="1"/>
  </si>
  <si>
    <t>出資金（予定）</t>
    <rPh sb="0" eb="3">
      <t>シュッシキン</t>
    </rPh>
    <rPh sb="4" eb="6">
      <t>ヨテイ</t>
    </rPh>
    <phoneticPr fontId="1"/>
  </si>
  <si>
    <t>備考（予定等）</t>
    <rPh sb="0" eb="2">
      <t>ビコウ</t>
    </rPh>
    <rPh sb="3" eb="5">
      <t>ヨテイ</t>
    </rPh>
    <rPh sb="5" eb="6">
      <t>トウ</t>
    </rPh>
    <phoneticPr fontId="1"/>
  </si>
  <si>
    <t>5.その他の収入による充当</t>
    <rPh sb="4" eb="5">
      <t>タ</t>
    </rPh>
    <rPh sb="6" eb="8">
      <t>シュウニュウ</t>
    </rPh>
    <rPh sb="11" eb="13">
      <t>ジュウトウ</t>
    </rPh>
    <phoneticPr fontId="1"/>
  </si>
  <si>
    <t>（収入の内容、金額等）</t>
  </si>
  <si>
    <t>充当額合計</t>
    <rPh sb="0" eb="2">
      <t>ジュウトウ</t>
    </rPh>
    <rPh sb="2" eb="3">
      <t>ガク</t>
    </rPh>
    <rPh sb="3" eb="5">
      <t>ゴウケイ</t>
    </rPh>
    <phoneticPr fontId="1"/>
  </si>
  <si>
    <t>助成事業自己負担費用との適合チェック</t>
    <rPh sb="12" eb="14">
      <t>テキゴウ</t>
    </rPh>
    <phoneticPr fontId="1"/>
  </si>
  <si>
    <t>Ⅱ.資金繰り表</t>
    <rPh sb="2" eb="4">
      <t>シキン</t>
    </rPh>
    <rPh sb="4" eb="5">
      <t>グ</t>
    </rPh>
    <rPh sb="6" eb="7">
      <t>ヒョウ</t>
    </rPh>
    <phoneticPr fontId="1"/>
  </si>
  <si>
    <t>下の"記入期間"に対応した期間で以下の資金繰り表にご記入ください。</t>
    <rPh sb="0" eb="1">
      <t>シタ</t>
    </rPh>
    <rPh sb="3" eb="5">
      <t>キニュウ</t>
    </rPh>
    <rPh sb="5" eb="7">
      <t>キカン</t>
    </rPh>
    <rPh sb="9" eb="11">
      <t>タイオウ</t>
    </rPh>
    <rPh sb="13" eb="15">
      <t>キカン</t>
    </rPh>
    <rPh sb="19" eb="22">
      <t>シキング</t>
    </rPh>
    <rPh sb="23" eb="24">
      <t>ヒョウ</t>
    </rPh>
    <rPh sb="26" eb="28">
      <t>キニュウ</t>
    </rPh>
    <phoneticPr fontId="1"/>
  </si>
  <si>
    <t>記入期間</t>
    <rPh sb="0" eb="2">
      <t>キニュウ</t>
    </rPh>
    <rPh sb="2" eb="4">
      <t>キカン</t>
    </rPh>
    <phoneticPr fontId="1"/>
  </si>
  <si>
    <t>月</t>
    <rPh sb="0" eb="1">
      <t>ゲツ</t>
    </rPh>
    <phoneticPr fontId="1"/>
  </si>
  <si>
    <t>(単位；万円)</t>
    <rPh sb="1" eb="3">
      <t>タンイ</t>
    </rPh>
    <rPh sb="4" eb="6">
      <t>マンエン</t>
    </rPh>
    <phoneticPr fontId="1"/>
  </si>
  <si>
    <t>総計</t>
    <rPh sb="0" eb="2">
      <t>ソウケイ</t>
    </rPh>
    <phoneticPr fontId="1"/>
  </si>
  <si>
    <t>1.前月繰越　①</t>
    <rPh sb="2" eb="4">
      <t>ゼンゲツ</t>
    </rPh>
    <rPh sb="4" eb="6">
      <t>クリコシ</t>
    </rPh>
    <phoneticPr fontId="1"/>
  </si>
  <si>
    <t>【営業収支】</t>
    <rPh sb="1" eb="3">
      <t>エイギョウ</t>
    </rPh>
    <rPh sb="3" eb="5">
      <t>シュウシ</t>
    </rPh>
    <phoneticPr fontId="1"/>
  </si>
  <si>
    <t>2.収入</t>
    <rPh sb="2" eb="4">
      <t>シュウニュウ</t>
    </rPh>
    <phoneticPr fontId="1"/>
  </si>
  <si>
    <t>売上</t>
    <rPh sb="0" eb="1">
      <t>ウ</t>
    </rPh>
    <rPh sb="1" eb="2">
      <t>ア</t>
    </rPh>
    <phoneticPr fontId="1"/>
  </si>
  <si>
    <t>現金売上金回収</t>
    <rPh sb="0" eb="2">
      <t>ゲンキン</t>
    </rPh>
    <rPh sb="2" eb="5">
      <t>ウリアゲキン</t>
    </rPh>
    <rPh sb="5" eb="7">
      <t>カイシュウ</t>
    </rPh>
    <phoneticPr fontId="1"/>
  </si>
  <si>
    <t>売掛金回収</t>
    <rPh sb="0" eb="3">
      <t>ウリカケキン</t>
    </rPh>
    <rPh sb="3" eb="5">
      <t>カイシュウ</t>
    </rPh>
    <phoneticPr fontId="1"/>
  </si>
  <si>
    <t>手形期日引落し</t>
    <rPh sb="0" eb="2">
      <t>テガタ</t>
    </rPh>
    <rPh sb="2" eb="4">
      <t>キジツ</t>
    </rPh>
    <rPh sb="4" eb="5">
      <t>ヒ</t>
    </rPh>
    <rPh sb="5" eb="6">
      <t>オ</t>
    </rPh>
    <phoneticPr fontId="1"/>
  </si>
  <si>
    <t>手形割引</t>
    <rPh sb="0" eb="2">
      <t>テガタ</t>
    </rPh>
    <rPh sb="2" eb="4">
      <t>ワリビキ</t>
    </rPh>
    <phoneticPr fontId="1"/>
  </si>
  <si>
    <t>小計</t>
    <rPh sb="0" eb="2">
      <t>ショウケイ</t>
    </rPh>
    <phoneticPr fontId="1"/>
  </si>
  <si>
    <t>前受金</t>
    <rPh sb="0" eb="3">
      <t>マエウケキン</t>
    </rPh>
    <phoneticPr fontId="1"/>
  </si>
  <si>
    <t>その他の収入</t>
    <rPh sb="2" eb="3">
      <t>タ</t>
    </rPh>
    <rPh sb="4" eb="6">
      <t>シュウニュウ</t>
    </rPh>
    <phoneticPr fontId="1"/>
  </si>
  <si>
    <t>NEDO助成収入</t>
    <rPh sb="4" eb="6">
      <t>ジョセイ</t>
    </rPh>
    <rPh sb="6" eb="8">
      <t>シュウニュウ</t>
    </rPh>
    <phoneticPr fontId="1"/>
  </si>
  <si>
    <t>←当月分の請求対象額は、事業者における前月末までの支払済額（労務費については発生済額）とします。ただし、支払が行われていたとしても、当該費用に係る検収を終えていないものは、原則、請求対象には含められません。</t>
    <phoneticPr fontId="1"/>
  </si>
  <si>
    <t>営業収入②</t>
    <rPh sb="0" eb="2">
      <t>エイギョウ</t>
    </rPh>
    <rPh sb="2" eb="4">
      <t>シュウニュウ</t>
    </rPh>
    <phoneticPr fontId="1"/>
  </si>
  <si>
    <t>3.支出</t>
    <rPh sb="2" eb="4">
      <t>シシュツ</t>
    </rPh>
    <phoneticPr fontId="1"/>
  </si>
  <si>
    <t>仕入</t>
    <rPh sb="0" eb="2">
      <t>シイレ</t>
    </rPh>
    <phoneticPr fontId="1"/>
  </si>
  <si>
    <t>現金仕入</t>
    <rPh sb="0" eb="2">
      <t>ゲンキン</t>
    </rPh>
    <rPh sb="2" eb="4">
      <t>シイレ</t>
    </rPh>
    <phoneticPr fontId="1"/>
  </si>
  <si>
    <t>買掛金支払</t>
    <rPh sb="0" eb="3">
      <t>カイカケキン</t>
    </rPh>
    <rPh sb="3" eb="5">
      <t>シハライ</t>
    </rPh>
    <phoneticPr fontId="1"/>
  </si>
  <si>
    <t>手形決済</t>
    <rPh sb="0" eb="2">
      <t>テガタ</t>
    </rPh>
    <rPh sb="2" eb="4">
      <t>ケッサイ</t>
    </rPh>
    <phoneticPr fontId="1"/>
  </si>
  <si>
    <t>固定費</t>
    <rPh sb="0" eb="3">
      <t>コテイヒ</t>
    </rPh>
    <phoneticPr fontId="1"/>
  </si>
  <si>
    <t>人件費</t>
    <rPh sb="0" eb="3">
      <t>ジンケンヒ</t>
    </rPh>
    <phoneticPr fontId="1"/>
  </si>
  <si>
    <t>賃借料</t>
    <phoneticPr fontId="1"/>
  </si>
  <si>
    <t>広告・宣伝費</t>
    <rPh sb="0" eb="2">
      <t>コウコク</t>
    </rPh>
    <rPh sb="3" eb="6">
      <t>センデンヒ</t>
    </rPh>
    <phoneticPr fontId="1"/>
  </si>
  <si>
    <t>その他固定費</t>
    <rPh sb="2" eb="3">
      <t>タ</t>
    </rPh>
    <rPh sb="3" eb="6">
      <t>コテイヒ</t>
    </rPh>
    <phoneticPr fontId="1"/>
  </si>
  <si>
    <t>NEDO助成支出
（自己負担分含む）</t>
    <rPh sb="4" eb="6">
      <t>ジョセイ</t>
    </rPh>
    <rPh sb="6" eb="8">
      <t>シシュツ</t>
    </rPh>
    <rPh sb="10" eb="12">
      <t>ジコ</t>
    </rPh>
    <rPh sb="12" eb="15">
      <t>フタンブン</t>
    </rPh>
    <rPh sb="15" eb="16">
      <t>フク</t>
    </rPh>
    <phoneticPr fontId="1"/>
  </si>
  <si>
    <t>機械装置費</t>
    <rPh sb="0" eb="2">
      <t>キカイ</t>
    </rPh>
    <rPh sb="2" eb="4">
      <t>ソウチ</t>
    </rPh>
    <rPh sb="4" eb="5">
      <t>ヒ</t>
    </rPh>
    <phoneticPr fontId="1"/>
  </si>
  <si>
    <t>労務費</t>
    <rPh sb="0" eb="3">
      <t>ロウムヒ</t>
    </rPh>
    <phoneticPr fontId="1"/>
  </si>
  <si>
    <t>共同研究費</t>
    <rPh sb="0" eb="2">
      <t>キョウドウ</t>
    </rPh>
    <rPh sb="2" eb="4">
      <t>ケンキュウ</t>
    </rPh>
    <rPh sb="4" eb="5">
      <t>ヒ</t>
    </rPh>
    <phoneticPr fontId="1"/>
  </si>
  <si>
    <t>←照合箇所（Ⅰ資金計画表:助成事業の総費用）</t>
    <rPh sb="1" eb="3">
      <t>ショウゴウ</t>
    </rPh>
    <rPh sb="3" eb="5">
      <t>カショ</t>
    </rPh>
    <rPh sb="7" eb="12">
      <t>シキンケイカクヒョウ</t>
    </rPh>
    <phoneticPr fontId="1"/>
  </si>
  <si>
    <t>営業支出③</t>
    <rPh sb="0" eb="2">
      <t>エイギョウ</t>
    </rPh>
    <rPh sb="2" eb="4">
      <t>シシュツ</t>
    </rPh>
    <phoneticPr fontId="1"/>
  </si>
  <si>
    <t>4.営業収支 ④＝②－③</t>
    <rPh sb="2" eb="4">
      <t>エイギョウ</t>
    </rPh>
    <rPh sb="4" eb="6">
      <t>シュウシ</t>
    </rPh>
    <phoneticPr fontId="1"/>
  </si>
  <si>
    <t>【財務収支】</t>
    <rPh sb="1" eb="3">
      <t>ザイム</t>
    </rPh>
    <rPh sb="3" eb="5">
      <t>シュウシ</t>
    </rPh>
    <phoneticPr fontId="1"/>
  </si>
  <si>
    <t>5.収入</t>
    <rPh sb="2" eb="4">
      <t>シュウニュウ</t>
    </rPh>
    <phoneticPr fontId="1"/>
  </si>
  <si>
    <t>短期借入金</t>
    <rPh sb="0" eb="2">
      <t>タンキ</t>
    </rPh>
    <rPh sb="2" eb="5">
      <t>カリイレキン</t>
    </rPh>
    <phoneticPr fontId="1"/>
  </si>
  <si>
    <t>長期借入金</t>
    <rPh sb="0" eb="2">
      <t>チョウキ</t>
    </rPh>
    <rPh sb="2" eb="5">
      <t>カリイレキン</t>
    </rPh>
    <phoneticPr fontId="1"/>
  </si>
  <si>
    <t>出資</t>
    <rPh sb="0" eb="2">
      <t>シュッシ</t>
    </rPh>
    <phoneticPr fontId="1"/>
  </si>
  <si>
    <t>財務収入⑤</t>
    <rPh sb="0" eb="2">
      <t>ザイム</t>
    </rPh>
    <rPh sb="2" eb="4">
      <t>シュウニュウ</t>
    </rPh>
    <rPh sb="3" eb="4">
      <t>エイシュウ</t>
    </rPh>
    <phoneticPr fontId="1"/>
  </si>
  <si>
    <t>6.支出</t>
    <rPh sb="2" eb="4">
      <t>シシュツ</t>
    </rPh>
    <phoneticPr fontId="1"/>
  </si>
  <si>
    <t>短期借入金返済</t>
    <rPh sb="0" eb="2">
      <t>タンキ</t>
    </rPh>
    <rPh sb="2" eb="5">
      <t>カリイレキン</t>
    </rPh>
    <rPh sb="5" eb="7">
      <t>ヘンサイ</t>
    </rPh>
    <phoneticPr fontId="1"/>
  </si>
  <si>
    <t>長期借入金返済</t>
    <rPh sb="0" eb="2">
      <t>チョウキ</t>
    </rPh>
    <rPh sb="2" eb="5">
      <t>カリイレキン</t>
    </rPh>
    <rPh sb="5" eb="7">
      <t>ヘンサイ</t>
    </rPh>
    <phoneticPr fontId="1"/>
  </si>
  <si>
    <t>その他の支出</t>
    <rPh sb="2" eb="3">
      <t>タ</t>
    </rPh>
    <rPh sb="4" eb="6">
      <t>シシュツ</t>
    </rPh>
    <phoneticPr fontId="1"/>
  </si>
  <si>
    <t>財務支出②</t>
    <rPh sb="0" eb="2">
      <t>ザイム</t>
    </rPh>
    <rPh sb="2" eb="4">
      <t>シシュツ</t>
    </rPh>
    <phoneticPr fontId="1"/>
  </si>
  <si>
    <t>7.財務収支</t>
    <rPh sb="2" eb="4">
      <t>ザイム</t>
    </rPh>
    <rPh sb="4" eb="6">
      <t>シュウシ</t>
    </rPh>
    <phoneticPr fontId="1"/>
  </si>
  <si>
    <t>8.翌月繰越</t>
    <rPh sb="2" eb="4">
      <t>ヨクゲツ</t>
    </rPh>
    <rPh sb="4" eb="6">
      <t>クリコシ</t>
    </rPh>
    <phoneticPr fontId="1"/>
  </si>
  <si>
    <t>社会課題解決枠フェーズA</t>
    <rPh sb="0" eb="2">
      <t>シャカイ</t>
    </rPh>
    <rPh sb="2" eb="4">
      <t>カダイ</t>
    </rPh>
    <rPh sb="4" eb="6">
      <t>カイケツ</t>
    </rPh>
    <rPh sb="6" eb="7">
      <t>ワク</t>
    </rPh>
    <phoneticPr fontId="1"/>
  </si>
  <si>
    <t>2021年12月～2022年11月</t>
    <rPh sb="4" eb="5">
      <t>ネン</t>
    </rPh>
    <rPh sb="7" eb="8">
      <t>ガツ</t>
    </rPh>
    <rPh sb="13" eb="14">
      <t>ネン</t>
    </rPh>
    <rPh sb="16" eb="17">
      <t>ガツ</t>
    </rPh>
    <phoneticPr fontId="1"/>
  </si>
  <si>
    <t>社会課題解決枠フェーズB</t>
    <rPh sb="0" eb="2">
      <t>シャカイ</t>
    </rPh>
    <rPh sb="2" eb="4">
      <t>カダイ</t>
    </rPh>
    <rPh sb="4" eb="6">
      <t>カイケツ</t>
    </rPh>
    <rPh sb="6" eb="7">
      <t>ワク</t>
    </rPh>
    <phoneticPr fontId="1"/>
  </si>
  <si>
    <t>2021年12月～2023年11月</t>
    <rPh sb="4" eb="5">
      <t>ネン</t>
    </rPh>
    <rPh sb="7" eb="8">
      <t>ガツ</t>
    </rPh>
    <rPh sb="13" eb="14">
      <t>ネン</t>
    </rPh>
    <rPh sb="16" eb="17">
      <t>ガツ</t>
    </rPh>
    <phoneticPr fontId="1"/>
  </si>
  <si>
    <t>新市場開拓枠フェーズα</t>
    <rPh sb="0" eb="3">
      <t>シンシジョウ</t>
    </rPh>
    <rPh sb="3" eb="5">
      <t>カイタク</t>
    </rPh>
    <rPh sb="5" eb="6">
      <t>ワク</t>
    </rPh>
    <phoneticPr fontId="1"/>
  </si>
  <si>
    <t>新市場開拓枠フェーズβ</t>
    <rPh sb="0" eb="3">
      <t>シンシジョウ</t>
    </rPh>
    <rPh sb="3" eb="5">
      <t>カイタク</t>
    </rPh>
    <rPh sb="5" eb="6">
      <t>ワク</t>
    </rPh>
    <phoneticPr fontId="1"/>
  </si>
  <si>
    <t>フェーズC</t>
    <phoneticPr fontId="1"/>
  </si>
  <si>
    <t>フェーズD</t>
    <phoneticPr fontId="1"/>
  </si>
  <si>
    <t>2021年12月～2024年11月</t>
    <rPh sb="4" eb="5">
      <t>ネン</t>
    </rPh>
    <rPh sb="7" eb="8">
      <t>ガツ</t>
    </rPh>
    <rPh sb="13" eb="14">
      <t>ネン</t>
    </rPh>
    <rPh sb="16" eb="17">
      <t>ガツ</t>
    </rPh>
    <phoneticPr fontId="1"/>
  </si>
  <si>
    <t>Ⅲ.財務データ入力フォーム</t>
    <rPh sb="2" eb="4">
      <t>ザイム</t>
    </rPh>
    <rPh sb="7" eb="9">
      <t>ニュウリョク</t>
    </rPh>
    <phoneticPr fontId="1"/>
  </si>
  <si>
    <t>rev_1.2</t>
    <phoneticPr fontId="1"/>
  </si>
  <si>
    <t>企業情報</t>
    <rPh sb="0" eb="2">
      <t>キギョウ</t>
    </rPh>
    <rPh sb="2" eb="4">
      <t>ジョウホウ</t>
    </rPh>
    <phoneticPr fontId="3"/>
  </si>
  <si>
    <r>
      <t xml:space="preserve">企業番号 </t>
    </r>
    <r>
      <rPr>
        <b/>
        <sz val="10.5"/>
        <color rgb="FFFF0000"/>
        <rFont val="Meiryo UI"/>
        <family val="3"/>
        <charset val="128"/>
      </rPr>
      <t>※入力不要</t>
    </r>
    <rPh sb="0" eb="2">
      <t>キギョウ</t>
    </rPh>
    <rPh sb="2" eb="4">
      <t>バンゴウ</t>
    </rPh>
    <rPh sb="6" eb="10">
      <t>ニュウリョクフヨウ</t>
    </rPh>
    <phoneticPr fontId="3"/>
  </si>
  <si>
    <t>企業名（カナ）</t>
    <rPh sb="0" eb="2">
      <t>キギョウ</t>
    </rPh>
    <rPh sb="2" eb="3">
      <t>メイ</t>
    </rPh>
    <phoneticPr fontId="3"/>
  </si>
  <si>
    <t>企業名（漢字）</t>
    <rPh sb="0" eb="2">
      <t>キギョウ</t>
    </rPh>
    <rPh sb="2" eb="3">
      <t>メイ</t>
    </rPh>
    <rPh sb="4" eb="6">
      <t>カンジ</t>
    </rPh>
    <phoneticPr fontId="3"/>
  </si>
  <si>
    <t>業種コード（大）</t>
    <rPh sb="0" eb="2">
      <t>ギョウシュ</t>
    </rPh>
    <rPh sb="6" eb="7">
      <t>ダイ</t>
    </rPh>
    <phoneticPr fontId="3"/>
  </si>
  <si>
    <t>アルファベット１文字（半角）</t>
    <rPh sb="8" eb="10">
      <t>モジ</t>
    </rPh>
    <rPh sb="11" eb="13">
      <t>ハンカク</t>
    </rPh>
    <phoneticPr fontId="1"/>
  </si>
  <si>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7"/>
  </si>
  <si>
    <t>業種コード（中）</t>
    <rPh sb="0" eb="2">
      <t>ギョウシュ</t>
    </rPh>
    <rPh sb="6" eb="7">
      <t>チュウ</t>
    </rPh>
    <phoneticPr fontId="3"/>
  </si>
  <si>
    <t>数字２桁</t>
    <rPh sb="0" eb="2">
      <t>スウジ</t>
    </rPh>
    <rPh sb="3" eb="4">
      <t>ケタ</t>
    </rPh>
    <phoneticPr fontId="1"/>
  </si>
  <si>
    <t>https://www.e-stat.go.jp/classifications/terms/10</t>
    <phoneticPr fontId="1"/>
  </si>
  <si>
    <t>業種コード（小）</t>
    <rPh sb="0" eb="2">
      <t>ギョウシュ</t>
    </rPh>
    <rPh sb="6" eb="7">
      <t>ショウ</t>
    </rPh>
    <phoneticPr fontId="3"/>
  </si>
  <si>
    <t>都道府県</t>
    <rPh sb="0" eb="4">
      <t>トドウフケン</t>
    </rPh>
    <phoneticPr fontId="3"/>
  </si>
  <si>
    <t>●注意事項</t>
    <rPh sb="1" eb="3">
      <t>チュウイ</t>
    </rPh>
    <rPh sb="3" eb="5">
      <t>ジコウ</t>
    </rPh>
    <phoneticPr fontId="1"/>
  </si>
  <si>
    <r>
      <t>・</t>
    </r>
    <r>
      <rPr>
        <b/>
        <sz val="10.5"/>
        <color rgb="FF0070C0"/>
        <rFont val="Meiryo UI"/>
        <family val="3"/>
        <charset val="128"/>
      </rPr>
      <t>数字は千円単位で入力</t>
    </r>
    <r>
      <rPr>
        <sz val="10.5"/>
        <color rgb="FF0070C0"/>
        <rFont val="Meiryo UI"/>
        <family val="3"/>
        <charset val="128"/>
      </rPr>
      <t>し、100円の桁は四捨五入して下さい。</t>
    </r>
    <phoneticPr fontId="1"/>
  </si>
  <si>
    <t>・貴社決算情報（直近3年分）の数字を転記して下さい。不明な項目は空欄として下さい。</t>
    <phoneticPr fontId="1"/>
  </si>
  <si>
    <r>
      <t>・グループ会社がある場合、連結ではなく、</t>
    </r>
    <r>
      <rPr>
        <b/>
        <sz val="10.5"/>
        <color rgb="FF0070C0"/>
        <rFont val="Meiryo UI"/>
        <family val="3"/>
        <charset val="128"/>
      </rPr>
      <t>単体での決算データを入力</t>
    </r>
    <r>
      <rPr>
        <sz val="10.5"/>
        <color rgb="FF0070C0"/>
        <rFont val="Meiryo UI"/>
        <family val="3"/>
        <charset val="128"/>
      </rPr>
      <t>してください。</t>
    </r>
    <rPh sb="5" eb="7">
      <t>ガイシャ</t>
    </rPh>
    <rPh sb="10" eb="12">
      <t>バアイ</t>
    </rPh>
    <rPh sb="13" eb="15">
      <t>レンケツ</t>
    </rPh>
    <rPh sb="20" eb="22">
      <t>タンタイ</t>
    </rPh>
    <rPh sb="24" eb="26">
      <t>ケッサン</t>
    </rPh>
    <rPh sb="30" eb="32">
      <t>ニュウリョク</t>
    </rPh>
    <phoneticPr fontId="1"/>
  </si>
  <si>
    <r>
      <t>・</t>
    </r>
    <r>
      <rPr>
        <b/>
        <sz val="10.5"/>
        <color rgb="FF0070C0"/>
        <rFont val="Meiryo UI"/>
        <family val="3"/>
        <charset val="128"/>
      </rPr>
      <t>行の追加、削除は、行わない</t>
    </r>
    <r>
      <rPr>
        <sz val="10.5"/>
        <color rgb="FF0070C0"/>
        <rFont val="Meiryo UI"/>
        <family val="3"/>
        <charset val="128"/>
      </rPr>
      <t>でください。</t>
    </r>
    <phoneticPr fontId="1"/>
  </si>
  <si>
    <t>（単位：千円）</t>
    <rPh sb="1" eb="3">
      <t>タンイ</t>
    </rPh>
    <rPh sb="4" eb="6">
      <t>センエン</t>
    </rPh>
    <phoneticPr fontId="3"/>
  </si>
  <si>
    <t>決算期（yyyy/mm）</t>
    <rPh sb="0" eb="3">
      <t>ケッサンキ</t>
    </rPh>
    <phoneticPr fontId="3"/>
  </si>
  <si>
    <t>←　左から右へ時系列順に西暦/決算月を入力（ex.2018/03、2019/03、2020/03）</t>
    <rPh sb="2" eb="3">
      <t>ヒダリ</t>
    </rPh>
    <rPh sb="5" eb="6">
      <t>ミギ</t>
    </rPh>
    <rPh sb="7" eb="10">
      <t>ジケイレツ</t>
    </rPh>
    <rPh sb="10" eb="11">
      <t>ジュン</t>
    </rPh>
    <rPh sb="12" eb="14">
      <t>セイレキ</t>
    </rPh>
    <rPh sb="15" eb="17">
      <t>ケッサン</t>
    </rPh>
    <rPh sb="17" eb="18">
      <t>ツキ</t>
    </rPh>
    <rPh sb="19" eb="21">
      <t>ニュウリョク</t>
    </rPh>
    <phoneticPr fontId="1"/>
  </si>
  <si>
    <t>決算月数（01～18）</t>
    <rPh sb="0" eb="2">
      <t>ケッサン</t>
    </rPh>
    <rPh sb="2" eb="4">
      <t>ツキスウ</t>
    </rPh>
    <phoneticPr fontId="3"/>
  </si>
  <si>
    <t>←　1年なら「12」、設立1年未満の会社は、設立から直近月までの月数を記し、以下その月数分で集計した数字を記すこと。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2" eb="34">
      <t>ツキスウ</t>
    </rPh>
    <rPh sb="35" eb="36">
      <t>キ</t>
    </rPh>
    <rPh sb="38" eb="40">
      <t>イカ</t>
    </rPh>
    <rPh sb="42" eb="44">
      <t>ツキスウ</t>
    </rPh>
    <rPh sb="44" eb="45">
      <t>ブン</t>
    </rPh>
    <rPh sb="46" eb="48">
      <t>シュウケイ</t>
    </rPh>
    <rPh sb="50" eb="52">
      <t>スウジ</t>
    </rPh>
    <rPh sb="53" eb="54">
      <t>キ</t>
    </rPh>
    <phoneticPr fontId="1"/>
  </si>
  <si>
    <t>BS項目</t>
    <phoneticPr fontId="3"/>
  </si>
  <si>
    <t>現金・預金</t>
    <rPh sb="0" eb="2">
      <t>ゲンキン</t>
    </rPh>
    <rPh sb="3" eb="5">
      <t>ヨキン</t>
    </rPh>
    <phoneticPr fontId="3"/>
  </si>
  <si>
    <t>土地より小さい。</t>
    <rPh sb="4" eb="5">
      <t>チイ</t>
    </rPh>
    <phoneticPr fontId="1"/>
  </si>
  <si>
    <t>受取手形</t>
    <rPh sb="0" eb="2">
      <t>ウケトリ</t>
    </rPh>
    <rPh sb="2" eb="4">
      <t>テガタ</t>
    </rPh>
    <phoneticPr fontId="3"/>
  </si>
  <si>
    <t>有形固定資産合計＋無形固定資産＋投資等合計と一致しない。</t>
  </si>
  <si>
    <t>売掛金</t>
    <rPh sb="0" eb="2">
      <t>ウリカケ</t>
    </rPh>
    <rPh sb="2" eb="3">
      <t>キン</t>
    </rPh>
    <phoneticPr fontId="3"/>
  </si>
  <si>
    <t>流動資産合計＋固定資産合計＋繰延資産と一致しない。</t>
  </si>
  <si>
    <t>棚卸資産</t>
    <rPh sb="0" eb="2">
      <t>タナオロシ</t>
    </rPh>
    <rPh sb="2" eb="4">
      <t>シサン</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</si>
  <si>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1"/>
  </si>
  <si>
    <t>流動資産合計</t>
    <rPh sb="0" eb="2">
      <t>リュウドウ</t>
    </rPh>
    <rPh sb="2" eb="4">
      <t>シサン</t>
    </rPh>
    <rPh sb="4" eb="6">
      <t>ゴウケイ</t>
    </rPh>
    <phoneticPr fontId="3"/>
  </si>
  <si>
    <t>土地</t>
    <rPh sb="0" eb="2">
      <t>トチ</t>
    </rPh>
    <phoneticPr fontId="3"/>
  </si>
  <si>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1"/>
  </si>
  <si>
    <t>有形固定資産合計</t>
    <rPh sb="0" eb="2">
      <t>ユウケイ</t>
    </rPh>
    <rPh sb="2" eb="4">
      <t>コテイ</t>
    </rPh>
    <rPh sb="4" eb="6">
      <t>シサン</t>
    </rPh>
    <rPh sb="6" eb="8">
      <t>ゴウケイ</t>
    </rPh>
    <phoneticPr fontId="3"/>
  </si>
  <si>
    <t>←　有形固定資産のうち、土地の価格を入力してください。</t>
    <phoneticPr fontId="1"/>
  </si>
  <si>
    <t>流動負債合計</t>
  </si>
  <si>
    <t>無形固定資産</t>
    <rPh sb="0" eb="2">
      <t>ムケイ</t>
    </rPh>
    <rPh sb="2" eb="4">
      <t>コテイ</t>
    </rPh>
    <rPh sb="4" eb="6">
      <t>シサン</t>
    </rPh>
    <phoneticPr fontId="3"/>
  </si>
  <si>
    <t>社債・長期借入金</t>
  </si>
  <si>
    <t>投資その他の資産</t>
    <rPh sb="0" eb="2">
      <t>トウシ</t>
    </rPh>
    <rPh sb="4" eb="5">
      <t>タ</t>
    </rPh>
    <rPh sb="6" eb="8">
      <t>シサン</t>
    </rPh>
    <phoneticPr fontId="3"/>
  </si>
  <si>
    <t>固定資産合計</t>
    <rPh sb="0" eb="2">
      <t>コテイ</t>
    </rPh>
    <rPh sb="2" eb="4">
      <t>シサン</t>
    </rPh>
    <rPh sb="4" eb="6">
      <t>ゴウケイ</t>
    </rPh>
    <phoneticPr fontId="3"/>
  </si>
  <si>
    <t>（うち資本性借入金）</t>
  </si>
  <si>
    <t>繰延資産</t>
    <rPh sb="0" eb="2">
      <t>クリノベ</t>
    </rPh>
    <rPh sb="2" eb="4">
      <t>シサン</t>
    </rPh>
    <phoneticPr fontId="3"/>
  </si>
  <si>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1"/>
  </si>
  <si>
    <t>固定負債合計（※）</t>
  </si>
  <si>
    <t>資産合計</t>
    <rPh sb="0" eb="2">
      <t>シサン</t>
    </rPh>
    <rPh sb="2" eb="4">
      <t>ゴウケイ</t>
    </rPh>
    <phoneticPr fontId="3"/>
  </si>
  <si>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1"/>
  </si>
  <si>
    <t>負債合計（※）</t>
  </si>
  <si>
    <t>支払手形</t>
    <rPh sb="0" eb="2">
      <t>シハライ</t>
    </rPh>
    <rPh sb="2" eb="4">
      <t>テガタ</t>
    </rPh>
    <phoneticPr fontId="3"/>
  </si>
  <si>
    <t>←　決算書の資産合計金額を入力してください。</t>
    <rPh sb="10" eb="12">
      <t>キンガク</t>
    </rPh>
    <phoneticPr fontId="1"/>
  </si>
  <si>
    <t>負債・純資産合計</t>
  </si>
  <si>
    <t>負債合計＋純資産合計と一致しない。</t>
  </si>
  <si>
    <t>買掛金</t>
    <rPh sb="0" eb="3">
      <t>カイカケキン</t>
    </rPh>
    <phoneticPr fontId="3"/>
  </si>
  <si>
    <t>資産合計と一致しない。</t>
  </si>
  <si>
    <t>短期借入金</t>
    <rPh sb="0" eb="2">
      <t>タンキ</t>
    </rPh>
    <rPh sb="2" eb="4">
      <t>カリイレ</t>
    </rPh>
    <rPh sb="4" eb="5">
      <t>キン</t>
    </rPh>
    <phoneticPr fontId="3"/>
  </si>
  <si>
    <t>（うち代表者等短期借入金）</t>
    <rPh sb="3" eb="6">
      <t>ダイヒョウシャ</t>
    </rPh>
    <rPh sb="6" eb="7">
      <t>トウ</t>
    </rPh>
    <rPh sb="7" eb="9">
      <t>タンキ</t>
    </rPh>
    <rPh sb="9" eb="11">
      <t>カリイレ</t>
    </rPh>
    <rPh sb="11" eb="12">
      <t>キン</t>
    </rPh>
    <phoneticPr fontId="3"/>
  </si>
  <si>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1"/>
  </si>
  <si>
    <t>売上原価</t>
  </si>
  <si>
    <t>流動負債合計</t>
    <rPh sb="0" eb="2">
      <t>リュウドウ</t>
    </rPh>
    <rPh sb="2" eb="4">
      <t>フサイ</t>
    </rPh>
    <rPh sb="4" eb="6">
      <t>ゴウケイ</t>
    </rPh>
    <phoneticPr fontId="3"/>
  </si>
  <si>
    <t>社債・長期借入金</t>
    <rPh sb="0" eb="2">
      <t>シャサイ</t>
    </rPh>
    <rPh sb="3" eb="5">
      <t>チョウキ</t>
    </rPh>
    <rPh sb="5" eb="7">
      <t>カリイレ</t>
    </rPh>
    <rPh sb="7" eb="8">
      <t>キン</t>
    </rPh>
    <phoneticPr fontId="3"/>
  </si>
  <si>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1"/>
  </si>
  <si>
    <t>（うち労務費）</t>
  </si>
  <si>
    <t>（うち代表者等長期借入金）</t>
    <rPh sb="3" eb="6">
      <t>ダイヒョウシャ</t>
    </rPh>
    <rPh sb="6" eb="7">
      <t>トウ</t>
    </rPh>
    <rPh sb="7" eb="9">
      <t>チョウキ</t>
    </rPh>
    <rPh sb="9" eb="11">
      <t>カリイレ</t>
    </rPh>
    <rPh sb="11" eb="12">
      <t>キン</t>
    </rPh>
    <phoneticPr fontId="3"/>
  </si>
  <si>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1"/>
  </si>
  <si>
    <t>（うち賃借料）</t>
  </si>
  <si>
    <t>（うち労務費）と（うち租税公課）との合計が売上原価より大きい。</t>
    <rPh sb="3" eb="6">
      <t>ロウムヒ</t>
    </rPh>
    <phoneticPr fontId="1"/>
  </si>
  <si>
    <t>（うち資本性借入金）</t>
    <rPh sb="3" eb="5">
      <t>シホン</t>
    </rPh>
    <rPh sb="5" eb="6">
      <t>セイ</t>
    </rPh>
    <rPh sb="6" eb="8">
      <t>カリイレ</t>
    </rPh>
    <rPh sb="8" eb="9">
      <t>キン</t>
    </rPh>
    <phoneticPr fontId="3"/>
  </si>
  <si>
    <t>（うち租税公課）</t>
  </si>
  <si>
    <t>固定負債合計（※）</t>
    <rPh sb="0" eb="2">
      <t>コテイ</t>
    </rPh>
    <rPh sb="2" eb="4">
      <t>フサイ</t>
    </rPh>
    <rPh sb="4" eb="6">
      <t>ゴウケイ</t>
    </rPh>
    <phoneticPr fontId="3"/>
  </si>
  <si>
    <t>売上高－売上原価と一致しない。</t>
  </si>
  <si>
    <t>特別法上の準備金</t>
    <rPh sb="0" eb="3">
      <t>トクベツホウ</t>
    </rPh>
    <rPh sb="3" eb="4">
      <t>ジョウ</t>
    </rPh>
    <rPh sb="5" eb="8">
      <t>ジュンビキン</t>
    </rPh>
    <phoneticPr fontId="3"/>
  </si>
  <si>
    <t>←　決算書の固定負債合計金額を入力してください。</t>
    <rPh sb="6" eb="8">
      <t>コテイ</t>
    </rPh>
    <phoneticPr fontId="1"/>
  </si>
  <si>
    <t>販売費および一般管理費</t>
  </si>
  <si>
    <t>負債合計（※）</t>
    <rPh sb="0" eb="2">
      <t>フサイ</t>
    </rPh>
    <rPh sb="2" eb="4">
      <t>ゴウケイ</t>
    </rPh>
    <phoneticPr fontId="3"/>
  </si>
  <si>
    <t>資本金</t>
    <rPh sb="0" eb="3">
      <t>シホンキン</t>
    </rPh>
    <phoneticPr fontId="3"/>
  </si>
  <si>
    <t>←　決算書の負債合計金額を入力してください。</t>
    <phoneticPr fontId="1"/>
  </si>
  <si>
    <t>（うち人件費）</t>
  </si>
  <si>
    <t>（うち賃借料）と（うち租税公課）との合計が販売費および一般管理費より大きい。</t>
    <rPh sb="11" eb="13">
      <t>ソゼイ</t>
    </rPh>
    <rPh sb="13" eb="15">
      <t>コウカ</t>
    </rPh>
    <phoneticPr fontId="1"/>
  </si>
  <si>
    <t>資本準備金</t>
    <rPh sb="0" eb="2">
      <t>シホン</t>
    </rPh>
    <rPh sb="2" eb="5">
      <t>ジュンビキン</t>
    </rPh>
    <phoneticPr fontId="3"/>
  </si>
  <si>
    <t>（うち人件費）と（うち租税公課）との合計が販売費および一般管理費より大きい。</t>
    <rPh sb="3" eb="6">
      <t>ジンケンヒ</t>
    </rPh>
    <phoneticPr fontId="1"/>
  </si>
  <si>
    <t>繰越利益剰余金</t>
    <rPh sb="0" eb="2">
      <t>クリコシ</t>
    </rPh>
    <rPh sb="2" eb="4">
      <t>リエキ</t>
    </rPh>
    <rPh sb="4" eb="7">
      <t>ジョウヨキン</t>
    </rPh>
    <phoneticPr fontId="3"/>
  </si>
  <si>
    <t>（うち人件費）と（うち貸借料）との合計が販売費および一般管理費より大きい。</t>
    <rPh sb="3" eb="6">
      <t>ジンケンヒ</t>
    </rPh>
    <rPh sb="11" eb="13">
      <t>タイシャク</t>
    </rPh>
    <rPh sb="13" eb="14">
      <t>リョウ</t>
    </rPh>
    <phoneticPr fontId="1"/>
  </si>
  <si>
    <t>純資産合計（※）</t>
    <rPh sb="0" eb="3">
      <t>ジュンシサン</t>
    </rPh>
    <rPh sb="3" eb="5">
      <t>ゴウケイ</t>
    </rPh>
    <phoneticPr fontId="3"/>
  </si>
  <si>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1"/>
  </si>
  <si>
    <t>負債・純資産合計</t>
    <rPh sb="0" eb="2">
      <t>フサイ</t>
    </rPh>
    <rPh sb="3" eb="6">
      <t>ジュンシサン</t>
    </rPh>
    <rPh sb="6" eb="8">
      <t>ゴウケイ</t>
    </rPh>
    <phoneticPr fontId="3"/>
  </si>
  <si>
    <t>営業外収益合計が受取利息・配当金よりも小さい。</t>
  </si>
  <si>
    <t>PL項目</t>
    <phoneticPr fontId="3"/>
  </si>
  <si>
    <t>（うち受取利息・配当金）</t>
  </si>
  <si>
    <t>受取利息・配当金が営業外収益合計よりも大きい。</t>
  </si>
  <si>
    <t>売上高</t>
    <rPh sb="0" eb="2">
      <t>ウリアゲ</t>
    </rPh>
    <rPh sb="2" eb="3">
      <t>ダカ</t>
    </rPh>
    <phoneticPr fontId="3"/>
  </si>
  <si>
    <t>営業外費用合計が支払利息・割引料よりも小さい。</t>
  </si>
  <si>
    <t>売上原価</t>
    <rPh sb="0" eb="2">
      <t>ウリアゲ</t>
    </rPh>
    <rPh sb="2" eb="4">
      <t>ゲンカ</t>
    </rPh>
    <phoneticPr fontId="3"/>
  </si>
  <si>
    <t>（うち支払利息・割引料）</t>
  </si>
  <si>
    <t>支払利息・割引料が営業外費用合計よりも大きい。</t>
  </si>
  <si>
    <t>（うち労務費）</t>
    <rPh sb="3" eb="6">
      <t>ロウムヒ</t>
    </rPh>
    <phoneticPr fontId="3"/>
  </si>
  <si>
    <t>経常利益</t>
  </si>
  <si>
    <t>経常利益が営業利益＋営業外収益合計－営業外費用合計と一致しない。</t>
  </si>
  <si>
    <t>（うち賃借料）</t>
    <rPh sb="3" eb="6">
      <t>チンシャクリョウ</t>
    </rPh>
    <phoneticPr fontId="3"/>
  </si>
  <si>
    <t>←　福利厚生費は含めてください。外注費、法定福利費は除いてください。</t>
    <rPh sb="2" eb="4">
      <t>フクリ</t>
    </rPh>
    <rPh sb="4" eb="7">
      <t>コウセイヒ</t>
    </rPh>
    <rPh sb="8" eb="9">
      <t>フク</t>
    </rPh>
    <rPh sb="16" eb="19">
      <t>ガイチュウヒ</t>
    </rPh>
    <phoneticPr fontId="1"/>
  </si>
  <si>
    <t>（うち租税公課）</t>
    <rPh sb="3" eb="5">
      <t>ソゼイ</t>
    </rPh>
    <rPh sb="5" eb="7">
      <t>コウカ</t>
    </rPh>
    <phoneticPr fontId="3"/>
  </si>
  <si>
    <t>←　リース代も含めてください。</t>
    <rPh sb="5" eb="6">
      <t>ダイ</t>
    </rPh>
    <rPh sb="7" eb="8">
      <t>フク</t>
    </rPh>
    <phoneticPr fontId="1"/>
  </si>
  <si>
    <t>株主配当金</t>
    <rPh sb="0" eb="2">
      <t>カブヌシ</t>
    </rPh>
    <rPh sb="2" eb="5">
      <t>ハイトウキン</t>
    </rPh>
    <phoneticPr fontId="3"/>
  </si>
  <si>
    <t>売上総利益</t>
    <rPh sb="0" eb="2">
      <t>ウリアゲ</t>
    </rPh>
    <rPh sb="2" eb="5">
      <t>ソウリエキ</t>
    </rPh>
    <phoneticPr fontId="3"/>
  </si>
  <si>
    <t>受取手形割引高</t>
  </si>
  <si>
    <t>販売費および一般管理費</t>
    <rPh sb="0" eb="3">
      <t>ハンバイヒ</t>
    </rPh>
    <rPh sb="6" eb="8">
      <t>イッパン</t>
    </rPh>
    <rPh sb="8" eb="11">
      <t>カンリヒ</t>
    </rPh>
    <phoneticPr fontId="3"/>
  </si>
  <si>
    <t>受取手形裏書譲渡高</t>
  </si>
  <si>
    <t>（うち人件費）</t>
    <rPh sb="3" eb="6">
      <t>ジンケンヒ</t>
    </rPh>
    <phoneticPr fontId="3"/>
  </si>
  <si>
    <t>減価償却実施額</t>
  </si>
  <si>
    <t>期末従業員数（人）</t>
    <rPh sb="7" eb="8">
      <t>ニン</t>
    </rPh>
    <phoneticPr fontId="3"/>
  </si>
  <si>
    <t>←　リース代、地代家賃も含めてください。</t>
    <rPh sb="5" eb="6">
      <t>ダイ</t>
    </rPh>
    <rPh sb="7" eb="9">
      <t>チダイ</t>
    </rPh>
    <rPh sb="9" eb="11">
      <t>ヤチン</t>
    </rPh>
    <rPh sb="12" eb="13">
      <t>フク</t>
    </rPh>
    <phoneticPr fontId="1"/>
  </si>
  <si>
    <t>営業利益</t>
    <rPh sb="0" eb="2">
      <t>エイギョウ</t>
    </rPh>
    <rPh sb="2" eb="4">
      <t>リエキ</t>
    </rPh>
    <phoneticPr fontId="3"/>
  </si>
  <si>
    <t>営業外収益合計</t>
    <rPh sb="0" eb="3">
      <t>エイギョウガイ</t>
    </rPh>
    <rPh sb="3" eb="5">
      <t>シュウエキ</t>
    </rPh>
    <rPh sb="5" eb="7">
      <t>ゴウケイ</t>
    </rPh>
    <phoneticPr fontId="3"/>
  </si>
  <si>
    <t>（うち受取利息・配当金）</t>
    <rPh sb="3" eb="5">
      <t>ウケトリ</t>
    </rPh>
    <rPh sb="5" eb="7">
      <t>リソク</t>
    </rPh>
    <rPh sb="8" eb="11">
      <t>ハイトウキン</t>
    </rPh>
    <phoneticPr fontId="3"/>
  </si>
  <si>
    <t>営業外費用合計</t>
    <rPh sb="0" eb="3">
      <t>エイギョウガイ</t>
    </rPh>
    <rPh sb="3" eb="5">
      <t>ヒヨウ</t>
    </rPh>
    <phoneticPr fontId="3"/>
  </si>
  <si>
    <t>←　為替差益、受取配当金も含めてください。</t>
    <rPh sb="7" eb="9">
      <t>ウケトリ</t>
    </rPh>
    <phoneticPr fontId="1"/>
  </si>
  <si>
    <t>（うち支払利息・割引料）</t>
    <rPh sb="3" eb="5">
      <t>シハライ</t>
    </rPh>
    <rPh sb="5" eb="7">
      <t>リソク</t>
    </rPh>
    <rPh sb="8" eb="11">
      <t>ワリビキリョウ</t>
    </rPh>
    <phoneticPr fontId="3"/>
  </si>
  <si>
    <t>経常利益</t>
    <rPh sb="0" eb="2">
      <t>ケイジョウ</t>
    </rPh>
    <rPh sb="2" eb="4">
      <t>リエキ</t>
    </rPh>
    <phoneticPr fontId="3"/>
  </si>
  <si>
    <t>←　為替差損、割引料、手形売却損、売上割引も含めてください。</t>
    <rPh sb="22" eb="23">
      <t>フク</t>
    </rPh>
    <phoneticPr fontId="1"/>
  </si>
  <si>
    <t>特別利益</t>
    <rPh sb="0" eb="2">
      <t>トクベツ</t>
    </rPh>
    <rPh sb="2" eb="4">
      <t>リエキ</t>
    </rPh>
    <phoneticPr fontId="3"/>
  </si>
  <si>
    <t>特別損失</t>
    <rPh sb="0" eb="2">
      <t>トクベツ</t>
    </rPh>
    <rPh sb="2" eb="4">
      <t>ソンシツ</t>
    </rPh>
    <phoneticPr fontId="3"/>
  </si>
  <si>
    <t>当期純利益（税引後）</t>
    <rPh sb="0" eb="2">
      <t>トウキ</t>
    </rPh>
    <rPh sb="2" eb="3">
      <t>ジュン</t>
    </rPh>
    <rPh sb="3" eb="5">
      <t>リエキ</t>
    </rPh>
    <rPh sb="6" eb="8">
      <t>ゼイビキ</t>
    </rPh>
    <rPh sb="8" eb="9">
      <t>ゴ</t>
    </rPh>
    <phoneticPr fontId="3"/>
  </si>
  <si>
    <t>その他脚注項目など</t>
    <phoneticPr fontId="3"/>
  </si>
  <si>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1"/>
  </si>
  <si>
    <t>←　役員、派遣社員、出向社員は含めないでください。</t>
    <rPh sb="2" eb="4">
      <t>ヤクイン</t>
    </rPh>
    <rPh sb="5" eb="7">
      <t>ハケン</t>
    </rPh>
    <rPh sb="7" eb="9">
      <t>シャイン</t>
    </rPh>
    <rPh sb="10" eb="12">
      <t>シュッコウ</t>
    </rPh>
    <rPh sb="12" eb="14">
      <t>シャイン</t>
    </rPh>
    <rPh sb="15" eb="16">
      <t>フク</t>
    </rPh>
    <phoneticPr fontId="1"/>
  </si>
  <si>
    <t>（※）「新株予約権」は純資産合計から控除し、固定負債合計・負債合計に含めて入力します。</t>
    <phoneticPr fontId="1"/>
  </si>
  <si>
    <t>（参考）財務データ入力フォームの確認内容</t>
    <rPh sb="1" eb="3">
      <t>サンコウ</t>
    </rPh>
    <rPh sb="4" eb="6">
      <t>ザイム</t>
    </rPh>
    <rPh sb="9" eb="11">
      <t>ニュウリョク</t>
    </rPh>
    <rPh sb="16" eb="18">
      <t>カクニン</t>
    </rPh>
    <rPh sb="18" eb="20">
      <t>ナイヨウ</t>
    </rPh>
    <phoneticPr fontId="1"/>
  </si>
  <si>
    <t>シート【Ⅲ.財務データ入力】をご記入いただく際には、各項目が以下の内容に該当しないよう、お気をつけください。</t>
    <phoneticPr fontId="1"/>
  </si>
  <si>
    <t>項目</t>
    <rPh sb="0" eb="2">
      <t>コウモク</t>
    </rPh>
    <phoneticPr fontId="1"/>
  </si>
  <si>
    <t>エラー確認内容</t>
    <rPh sb="3" eb="5">
      <t>カクニン</t>
    </rPh>
    <rPh sb="5" eb="7">
      <t>ナイヨウ</t>
    </rPh>
    <phoneticPr fontId="1"/>
  </si>
  <si>
    <t>土地</t>
    <rPh sb="0" eb="2">
      <t>トチ</t>
    </rPh>
    <phoneticPr fontId="1"/>
  </si>
  <si>
    <t>有形固定資産合計より大きい。</t>
    <rPh sb="10" eb="11">
      <t>オオ</t>
    </rPh>
    <phoneticPr fontId="1"/>
  </si>
  <si>
    <t>有形固定資産合計</t>
  </si>
  <si>
    <t>固定資産合計</t>
  </si>
  <si>
    <t>資産合計</t>
  </si>
  <si>
    <t>負債・純資産合計と一致しない。</t>
    <phoneticPr fontId="1"/>
  </si>
  <si>
    <t>短期借入金</t>
  </si>
  <si>
    <t>うち代表者等短期借入金より小さい。</t>
    <phoneticPr fontId="1"/>
  </si>
  <si>
    <t>（うち代表者等短期借入金）</t>
  </si>
  <si>
    <t>短期借入金より大きい。</t>
    <phoneticPr fontId="1"/>
  </si>
  <si>
    <t>支払手形＋買掛金＋短期借入金より小さい。</t>
    <phoneticPr fontId="1"/>
  </si>
  <si>
    <t>代表者等長期借入金+資本性借入金より小さい。</t>
    <phoneticPr fontId="1"/>
  </si>
  <si>
    <t>（うち代表者等長期借入金）</t>
  </si>
  <si>
    <t>（うち資本性借入金）との合計が社債・長期借入金より大きい。</t>
    <phoneticPr fontId="1"/>
  </si>
  <si>
    <t>（うち代表者等長期借入金）との合計が社債・長期借入金より大きい。</t>
    <phoneticPr fontId="1"/>
  </si>
  <si>
    <t>社債・長期借入金より小さい。</t>
    <phoneticPr fontId="1"/>
  </si>
  <si>
    <t>流動負債合計＋固定負債合計＋特別法上の準備金と一致しない。</t>
    <phoneticPr fontId="1"/>
  </si>
  <si>
    <t>売上高より大きい。</t>
    <phoneticPr fontId="1"/>
  </si>
  <si>
    <t>売上原価のうち労務費＋賃借料＋租税公課より小さい。</t>
    <phoneticPr fontId="1"/>
  </si>
  <si>
    <t>（うち賃借料）と（うち租税公課）との合計が売上原価より大きい。</t>
    <phoneticPr fontId="1"/>
  </si>
  <si>
    <t>（うち労務費）と（うち賃借料）との合計が売上原価より大きい。</t>
    <phoneticPr fontId="1"/>
  </si>
  <si>
    <t>売上総利益</t>
  </si>
  <si>
    <t>売上総利益より大きい。</t>
    <phoneticPr fontId="1"/>
  </si>
  <si>
    <t>販売費および一般管理費のうち人件費＋賃借料＋租税公課より小さい。</t>
    <phoneticPr fontId="1"/>
  </si>
  <si>
    <t>営業利益</t>
  </si>
  <si>
    <t>営業利益が売上総利益－販売費および一般管理費と一致しない。</t>
    <phoneticPr fontId="1"/>
  </si>
  <si>
    <t>営業外収益合計</t>
  </si>
  <si>
    <t>営業外費用合計</t>
  </si>
  <si>
    <t>株主配当金</t>
  </si>
  <si>
    <t>負の値である。</t>
  </si>
  <si>
    <t>期末従業員数（人）</t>
  </si>
  <si>
    <t>提案者名</t>
    <rPh sb="2" eb="3">
      <t>シャ</t>
    </rPh>
    <rPh sb="3" eb="4">
      <t>メイ</t>
    </rPh>
    <phoneticPr fontId="3"/>
  </si>
  <si>
    <t>提案者記入欄</t>
    <rPh sb="0" eb="3">
      <t>テイアンシャ</t>
    </rPh>
    <rPh sb="3" eb="6">
      <t>キニュウラン</t>
    </rPh>
    <phoneticPr fontId="1"/>
  </si>
  <si>
    <t>研究開発課題番号</t>
    <rPh sb="0" eb="4">
      <t>ケンキュウカイハツ</t>
    </rPh>
    <rPh sb="4" eb="6">
      <t>カダイ</t>
    </rPh>
    <rPh sb="6" eb="8">
      <t>バンゴウ</t>
    </rPh>
    <phoneticPr fontId="1"/>
  </si>
  <si>
    <t>確認日;</t>
    <rPh sb="0" eb="3">
      <t>カクニンビ</t>
    </rPh>
    <phoneticPr fontId="1"/>
  </si>
  <si>
    <t>提案テーマ</t>
    <phoneticPr fontId="1"/>
  </si>
  <si>
    <t>確認者;</t>
    <rPh sb="0" eb="3">
      <t>カクニンシャ</t>
    </rPh>
    <phoneticPr fontId="1"/>
  </si>
  <si>
    <t>本シートは、提案者の「提出書類の不足」及び「提出書類の不備」を防止するためのものです。
※本シートも提出必須書類ですので、提出前に申請内容のチェックをお願いします。</t>
    <rPh sb="61" eb="63">
      <t>テイシュツ</t>
    </rPh>
    <rPh sb="63" eb="64">
      <t>マエ</t>
    </rPh>
    <rPh sb="65" eb="67">
      <t>シンセイ</t>
    </rPh>
    <rPh sb="67" eb="69">
      <t>ナイヨウ</t>
    </rPh>
    <rPh sb="76" eb="77">
      <t>ネガ</t>
    </rPh>
    <phoneticPr fontId="3"/>
  </si>
  <si>
    <t>提出物</t>
    <rPh sb="0" eb="2">
      <t>テイシュツ</t>
    </rPh>
    <rPh sb="2" eb="3">
      <t>ブツ</t>
    </rPh>
    <phoneticPr fontId="3"/>
  </si>
  <si>
    <t>チェック項目</t>
    <rPh sb="4" eb="6">
      <t>コウモク</t>
    </rPh>
    <phoneticPr fontId="3"/>
  </si>
  <si>
    <t>チェック内容</t>
    <rPh sb="4" eb="6">
      <t>ナイヨウ</t>
    </rPh>
    <phoneticPr fontId="3"/>
  </si>
  <si>
    <t>チェック欄</t>
  </si>
  <si>
    <t>1-1. フェーズ１　提案書（様式第１）</t>
    <rPh sb="11" eb="13">
      <t>テイアン</t>
    </rPh>
    <rPh sb="13" eb="14">
      <t>ショ</t>
    </rPh>
    <rPh sb="17" eb="18">
      <t>ダイ</t>
    </rPh>
    <phoneticPr fontId="3"/>
  </si>
  <si>
    <t>書類の有無、書式の確認</t>
    <rPh sb="0" eb="2">
      <t>ショルイ</t>
    </rPh>
    <rPh sb="3" eb="5">
      <t>ウム</t>
    </rPh>
    <rPh sb="6" eb="8">
      <t>ショシキ</t>
    </rPh>
    <rPh sb="9" eb="11">
      <t>カクニン</t>
    </rPh>
    <phoneticPr fontId="3"/>
  </si>
  <si>
    <t>＊様式</t>
    <phoneticPr fontId="3"/>
  </si>
  <si>
    <t>＊日付</t>
    <phoneticPr fontId="3"/>
  </si>
  <si>
    <t>*共同提案の有無</t>
    <rPh sb="1" eb="3">
      <t>キョウドウ</t>
    </rPh>
    <rPh sb="3" eb="5">
      <t>テイアン</t>
    </rPh>
    <rPh sb="6" eb="8">
      <t>ウム</t>
    </rPh>
    <phoneticPr fontId="1"/>
  </si>
  <si>
    <t>共同提案の場合、右セルのチェック欄より「共同提案」を選択してください。
単独提案の場合、右セルのチェック欄より「単独提案」を選択してください。</t>
    <rPh sb="8" eb="9">
      <t>ミギ</t>
    </rPh>
    <rPh sb="16" eb="17">
      <t>ラン</t>
    </rPh>
    <rPh sb="20" eb="24">
      <t>キョウドウテイアン</t>
    </rPh>
    <rPh sb="26" eb="28">
      <t>センタク</t>
    </rPh>
    <rPh sb="36" eb="38">
      <t>タンドク</t>
    </rPh>
    <rPh sb="56" eb="58">
      <t>タンドク</t>
    </rPh>
    <phoneticPr fontId="3"/>
  </si>
  <si>
    <t>＊提案者</t>
    <rPh sb="1" eb="4">
      <t>テイアンシャ</t>
    </rPh>
    <phoneticPr fontId="1"/>
  </si>
  <si>
    <t>代表者の役職は全部事項証明書の「役職に関する事項」に記載の役職名と一致していますか。</t>
    <rPh sb="16" eb="18">
      <t>ヤクショク</t>
    </rPh>
    <rPh sb="19" eb="20">
      <t>カン</t>
    </rPh>
    <rPh sb="22" eb="24">
      <t>ジコウ</t>
    </rPh>
    <rPh sb="26" eb="28">
      <t>キサイ</t>
    </rPh>
    <rPh sb="29" eb="31">
      <t>ヤクショク</t>
    </rPh>
    <rPh sb="31" eb="32">
      <t>メイ</t>
    </rPh>
    <phoneticPr fontId="1"/>
  </si>
  <si>
    <t>＊共同提案</t>
    <phoneticPr fontId="1"/>
  </si>
  <si>
    <t>共同提案の場合、全提案者分の提案書（様式第1）がありますか。</t>
    <rPh sb="0" eb="2">
      <t>キョウドウ</t>
    </rPh>
    <rPh sb="2" eb="4">
      <t>テイアン</t>
    </rPh>
    <rPh sb="5" eb="7">
      <t>バアイ</t>
    </rPh>
    <rPh sb="8" eb="9">
      <t>ゼン</t>
    </rPh>
    <rPh sb="9" eb="12">
      <t>テイアンシャ</t>
    </rPh>
    <rPh sb="12" eb="13">
      <t>ブン</t>
    </rPh>
    <rPh sb="14" eb="17">
      <t>テイアンショ</t>
    </rPh>
    <rPh sb="18" eb="20">
      <t>ヨウシキ</t>
    </rPh>
    <rPh sb="20" eb="21">
      <t>ダイ</t>
    </rPh>
    <phoneticPr fontId="3"/>
  </si>
  <si>
    <t>1.研究開発課題番号</t>
    <rPh sb="2" eb="10">
      <t>ケンキュウカイハツカダイバンゴウ</t>
    </rPh>
    <phoneticPr fontId="1"/>
  </si>
  <si>
    <t>5.助成金交付申請額</t>
    <rPh sb="2" eb="5">
      <t>ジョセイキン</t>
    </rPh>
    <rPh sb="5" eb="7">
      <t>コウフ</t>
    </rPh>
    <rPh sb="7" eb="9">
      <t>シンセイ</t>
    </rPh>
    <rPh sb="9" eb="10">
      <t>ガク</t>
    </rPh>
    <phoneticPr fontId="3"/>
  </si>
  <si>
    <t>7.助成事業の開始及び終了予定年月日</t>
    <phoneticPr fontId="3"/>
  </si>
  <si>
    <t>8.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3"/>
  </si>
  <si>
    <t>8. 助成事業期間における資金計画
（２）借入金等の調達方法</t>
    <rPh sb="21" eb="24">
      <t>カリイレキン</t>
    </rPh>
    <rPh sb="24" eb="25">
      <t>トウ</t>
    </rPh>
    <rPh sb="26" eb="28">
      <t>チョウタツ</t>
    </rPh>
    <rPh sb="28" eb="30">
      <t>ホウホウ</t>
    </rPh>
    <phoneticPr fontId="3"/>
  </si>
  <si>
    <t>9. 提案者（法人）の概要</t>
    <phoneticPr fontId="3"/>
  </si>
  <si>
    <t>すべての提案者が中小企業法上の中小企業等に該当しますか。
（大企業（みなし大企業含む）、学術機関等、一般財団法人、一般社団法人は提案対象ではありません。）
中小企業の定義は、参考資料「応募の要件」を参照してください。</t>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0" eb="33">
      <t>ダイキギョウ</t>
    </rPh>
    <rPh sb="40" eb="41">
      <t>フク</t>
    </rPh>
    <rPh sb="44" eb="46">
      <t>ガクジュツ</t>
    </rPh>
    <rPh sb="46" eb="48">
      <t>キカン</t>
    </rPh>
    <rPh sb="48" eb="49">
      <t>トウ</t>
    </rPh>
    <rPh sb="50" eb="52">
      <t>イッパン</t>
    </rPh>
    <rPh sb="52" eb="56">
      <t>ザイダンホウジン</t>
    </rPh>
    <rPh sb="57" eb="59">
      <t>イッパン</t>
    </rPh>
    <rPh sb="59" eb="61">
      <t>シャダン</t>
    </rPh>
    <rPh sb="61" eb="63">
      <t>ホウジン</t>
    </rPh>
    <rPh sb="64" eb="66">
      <t>テイアン</t>
    </rPh>
    <rPh sb="66" eb="68">
      <t>タイショウ</t>
    </rPh>
    <rPh sb="92" eb="94">
      <t>オウボ</t>
    </rPh>
    <rPh sb="95" eb="97">
      <t>ヨウケン</t>
    </rPh>
    <phoneticPr fontId="3"/>
  </si>
  <si>
    <t>・本邦法人ですか。
・設立年が記載されていますか。
・法人番号が13桁となっており、以下の国税庁のURLから国内登記されていることが確認できますか。
https://www.houjin-bangou.nta.go.jp/</t>
    <rPh sb="1" eb="3">
      <t>ホンポウ</t>
    </rPh>
    <rPh sb="3" eb="5">
      <t>ホウジン</t>
    </rPh>
    <rPh sb="11" eb="13">
      <t>セツリツ</t>
    </rPh>
    <rPh sb="13" eb="14">
      <t>ネン</t>
    </rPh>
    <rPh sb="15" eb="17">
      <t>キサイ</t>
    </rPh>
    <rPh sb="27" eb="29">
      <t>ホウジン</t>
    </rPh>
    <rPh sb="29" eb="31">
      <t>バンゴウ</t>
    </rPh>
    <rPh sb="34" eb="35">
      <t>ケタ</t>
    </rPh>
    <rPh sb="42" eb="44">
      <t>イカ</t>
    </rPh>
    <rPh sb="45" eb="48">
      <t>コクゼイチョウ</t>
    </rPh>
    <phoneticPr fontId="3"/>
  </si>
  <si>
    <t>11. 助成事業に従事する人員</t>
    <phoneticPr fontId="1"/>
  </si>
  <si>
    <t>1-2. フェーズ１　助成事業実施計画書</t>
    <rPh sb="11" eb="20">
      <t>ジョセイジギョウジッシケイカクショ</t>
    </rPh>
    <phoneticPr fontId="3"/>
  </si>
  <si>
    <t>書類の有無、書式の確認</t>
    <phoneticPr fontId="1"/>
  </si>
  <si>
    <t>・実施計画書はすべての項目について記載されていますか。
・研究開発課題番号は記載されていますか。
・ページ番号が記載されており、図などによって見切れていませんか。</t>
    <rPh sb="1" eb="5">
      <t>ジッシケイカク</t>
    </rPh>
    <rPh sb="11" eb="13">
      <t>コウモク</t>
    </rPh>
    <rPh sb="17" eb="19">
      <t>キサイ</t>
    </rPh>
    <rPh sb="64" eb="65">
      <t>ズ</t>
    </rPh>
    <rPh sb="71" eb="73">
      <t>ミキ</t>
    </rPh>
    <phoneticPr fontId="3"/>
  </si>
  <si>
    <t>2．実施体制</t>
    <rPh sb="2" eb="4">
      <t>ジッシ</t>
    </rPh>
    <rPh sb="4" eb="6">
      <t>タイセイ</t>
    </rPh>
    <phoneticPr fontId="3"/>
  </si>
  <si>
    <t>・主たる研究開発拠点は記載されており、日本国内にありますか。
・共同研究先がある場合、共同研究先の研究者を研究分担先としてe-Rad登録されていますか。</t>
    <rPh sb="11" eb="13">
      <t>キサイ</t>
    </rPh>
    <rPh sb="21" eb="23">
      <t>コクナイ</t>
    </rPh>
    <rPh sb="32" eb="37">
      <t>キョウドウケンキュウサキ</t>
    </rPh>
    <rPh sb="40" eb="42">
      <t>バアイ</t>
    </rPh>
    <rPh sb="43" eb="47">
      <t>キョウドウケンキュウ</t>
    </rPh>
    <rPh sb="47" eb="48">
      <t>サキ</t>
    </rPh>
    <rPh sb="49" eb="52">
      <t>ケンキュウシャ</t>
    </rPh>
    <rPh sb="53" eb="58">
      <t>ケンキュウブンタンサキ</t>
    </rPh>
    <rPh sb="66" eb="68">
      <t>トウロク</t>
    </rPh>
    <phoneticPr fontId="3"/>
  </si>
  <si>
    <t>10．支出計画</t>
    <rPh sb="3" eb="5">
      <t>シシュツ</t>
    </rPh>
    <rPh sb="5" eb="7">
      <t>ケイカク</t>
    </rPh>
    <phoneticPr fontId="1"/>
  </si>
  <si>
    <t>助成金の額が提案書（様式第１）の金額と一致していますか。</t>
    <rPh sb="0" eb="3">
      <t>ジョセイキン</t>
    </rPh>
    <rPh sb="4" eb="5">
      <t>ガク</t>
    </rPh>
    <rPh sb="6" eb="9">
      <t>テイアンショ</t>
    </rPh>
    <phoneticPr fontId="3"/>
  </si>
  <si>
    <t>・外注費に研究開発要素を含んでいませんか。例えば、外注費の名称として、研究、開発、仕様検討、設計など、内容がある場合、研究開発要素の有無についてNEDOから確認させていただき、研究開発要素が含まれるような場合、経費計上ができなくなる可能性があります（判断に迷う場合はNEDO事務局へご相談ください）。</t>
    <rPh sb="1" eb="4">
      <t>ガイチュウヒ</t>
    </rPh>
    <rPh sb="5" eb="7">
      <t>ケンキュウ</t>
    </rPh>
    <rPh sb="7" eb="9">
      <t>カイハツ</t>
    </rPh>
    <rPh sb="9" eb="11">
      <t>ヨウソ</t>
    </rPh>
    <rPh sb="12" eb="13">
      <t>フク</t>
    </rPh>
    <rPh sb="21" eb="22">
      <t>タト</t>
    </rPh>
    <rPh sb="51" eb="53">
      <t>ナイヨウ</t>
    </rPh>
    <rPh sb="56" eb="58">
      <t>バアイ</t>
    </rPh>
    <rPh sb="66" eb="68">
      <t>ウム</t>
    </rPh>
    <rPh sb="88" eb="94">
      <t>ケンキュウカイハツヨウソ</t>
    </rPh>
    <rPh sb="95" eb="96">
      <t>フク</t>
    </rPh>
    <rPh sb="102" eb="104">
      <t>バアイ</t>
    </rPh>
    <rPh sb="105" eb="109">
      <t>ケイヒケイジョウ</t>
    </rPh>
    <rPh sb="116" eb="119">
      <t>カノウセイ</t>
    </rPh>
    <rPh sb="137" eb="140">
      <t>ジムキョク</t>
    </rPh>
    <phoneticPr fontId="1"/>
  </si>
  <si>
    <t>代表提案者および、設定した全ての機関（共同提案者、共同研究先）の事業期間内すべての年度について支出計画が作成されていますか。</t>
    <rPh sb="9" eb="11">
      <t>セッテイ</t>
    </rPh>
    <rPh sb="13" eb="14">
      <t>スベ</t>
    </rPh>
    <rPh sb="16" eb="18">
      <t>キカン</t>
    </rPh>
    <rPh sb="19" eb="21">
      <t>キョウドウ</t>
    </rPh>
    <rPh sb="21" eb="23">
      <t>テイアン</t>
    </rPh>
    <rPh sb="23" eb="24">
      <t>シャ</t>
    </rPh>
    <rPh sb="25" eb="27">
      <t>キョウドウ</t>
    </rPh>
    <rPh sb="27" eb="29">
      <t>ケンキュウ</t>
    </rPh>
    <rPh sb="29" eb="30">
      <t>サキ</t>
    </rPh>
    <rPh sb="32" eb="37">
      <t>ジギョウキカンナイ</t>
    </rPh>
    <rPh sb="41" eb="42">
      <t>ネン</t>
    </rPh>
    <rPh sb="42" eb="43">
      <t>ド</t>
    </rPh>
    <rPh sb="47" eb="49">
      <t>シシュツ</t>
    </rPh>
    <rPh sb="52" eb="54">
      <t>サクセイ</t>
    </rPh>
    <phoneticPr fontId="3"/>
  </si>
  <si>
    <t>フェーズ1において、間接経費率が計上されている場合、間接経費率は10%以内（共同研究先の学術機関等は30%以内）になっていますか。</t>
    <rPh sb="16" eb="18">
      <t>ケイジョウ</t>
    </rPh>
    <rPh sb="23" eb="25">
      <t>バアイ</t>
    </rPh>
    <rPh sb="26" eb="31">
      <t>カンセツケイヒリツ</t>
    </rPh>
    <rPh sb="38" eb="40">
      <t>キョウドウ</t>
    </rPh>
    <rPh sb="40" eb="42">
      <t>ケンキュウ</t>
    </rPh>
    <rPh sb="42" eb="43">
      <t>サキ</t>
    </rPh>
    <rPh sb="44" eb="46">
      <t>ガクジュツ</t>
    </rPh>
    <rPh sb="46" eb="48">
      <t>キカン</t>
    </rPh>
    <rPh sb="48" eb="49">
      <t>トウ</t>
    </rPh>
    <rPh sb="53" eb="55">
      <t>イナイ</t>
    </rPh>
    <phoneticPr fontId="1"/>
  </si>
  <si>
    <t>共同提案者や共同研究先がある場合などにおいて、その代表提案者の助成金の額は、助成金全体の額の50%以上になっていますか。</t>
    <rPh sb="0" eb="2">
      <t>キョウドウ</t>
    </rPh>
    <rPh sb="2" eb="4">
      <t>テイアン</t>
    </rPh>
    <rPh sb="4" eb="5">
      <t>シャ</t>
    </rPh>
    <rPh sb="6" eb="11">
      <t>キョウドウケンキュウサキ</t>
    </rPh>
    <rPh sb="14" eb="16">
      <t>バアイ</t>
    </rPh>
    <rPh sb="31" eb="34">
      <t>ジョセイキン</t>
    </rPh>
    <rPh sb="35" eb="36">
      <t>ガク</t>
    </rPh>
    <rPh sb="38" eb="41">
      <t>ジョセイキン</t>
    </rPh>
    <rPh sb="41" eb="43">
      <t>ゼンタイ</t>
    </rPh>
    <rPh sb="44" eb="45">
      <t>ガク</t>
    </rPh>
    <phoneticPr fontId="3"/>
  </si>
  <si>
    <t>共同研究先が学術機関等の場合、共同研究費用が、定額助成となっており、「助成対象費用」と「助成金の額」が一致していますか。</t>
    <phoneticPr fontId="1"/>
  </si>
  <si>
    <t>2-1. e-Rad応募内容提案書</t>
    <phoneticPr fontId="3"/>
  </si>
  <si>
    <t>書類の有無</t>
    <phoneticPr fontId="1"/>
  </si>
  <si>
    <t>応募時予算額</t>
    <rPh sb="0" eb="3">
      <t>オウボジ</t>
    </rPh>
    <rPh sb="3" eb="6">
      <t>ヨサンガク</t>
    </rPh>
    <phoneticPr fontId="1"/>
  </si>
  <si>
    <t>応募時予算額、その他研究費用の金額を記載する箇所は、「1-1. 提案書（様式第１）」の交付申請額と一致していますか。</t>
    <rPh sb="0" eb="6">
      <t>オウボジヨサンガク</t>
    </rPh>
    <rPh sb="9" eb="10">
      <t>タ</t>
    </rPh>
    <rPh sb="10" eb="14">
      <t>ケンキュウヒヨウ</t>
    </rPh>
    <rPh sb="15" eb="17">
      <t>キンガク</t>
    </rPh>
    <rPh sb="18" eb="20">
      <t>キサイ</t>
    </rPh>
    <rPh sb="22" eb="24">
      <t>カショ</t>
    </rPh>
    <phoneticPr fontId="1"/>
  </si>
  <si>
    <t>＊共同研究</t>
    <rPh sb="1" eb="3">
      <t>キョウドウ</t>
    </rPh>
    <rPh sb="3" eb="5">
      <t>ケンキュウ</t>
    </rPh>
    <phoneticPr fontId="3"/>
  </si>
  <si>
    <t>・共同研究先がある場合、研究分担者の欄に共同研究先研究者の登録がされていますか。</t>
    <rPh sb="1" eb="3">
      <t>キョウドウ</t>
    </rPh>
    <rPh sb="3" eb="5">
      <t>ケンキュウ</t>
    </rPh>
    <rPh sb="5" eb="6">
      <t>サキ</t>
    </rPh>
    <rPh sb="9" eb="11">
      <t>バアイ</t>
    </rPh>
    <phoneticPr fontId="3"/>
  </si>
  <si>
    <t>2-2. 主任研究者研究経歴書</t>
    <rPh sb="5" eb="7">
      <t>シュニン</t>
    </rPh>
    <rPh sb="7" eb="10">
      <t>ケンキュウシャ</t>
    </rPh>
    <rPh sb="10" eb="12">
      <t>ケンキュウ</t>
    </rPh>
    <rPh sb="12" eb="15">
      <t>ケイレキショ</t>
    </rPh>
    <phoneticPr fontId="3"/>
  </si>
  <si>
    <t>2-3. その他の研究費の応募・受入状況</t>
    <rPh sb="7" eb="8">
      <t>タ</t>
    </rPh>
    <rPh sb="9" eb="12">
      <t>ケンキュウヒ</t>
    </rPh>
    <rPh sb="13" eb="15">
      <t>オウボ</t>
    </rPh>
    <rPh sb="16" eb="20">
      <t>ウケイレジョウキョウ</t>
    </rPh>
    <phoneticPr fontId="3"/>
  </si>
  <si>
    <t>3-1. 直近３年分の決算報告書</t>
    <rPh sb="13" eb="15">
      <t>ホウコク</t>
    </rPh>
    <phoneticPr fontId="3"/>
  </si>
  <si>
    <t>3-2. 全部事項証明書</t>
    <rPh sb="5" eb="7">
      <t>ゼンブ</t>
    </rPh>
    <rPh sb="7" eb="9">
      <t>ジコウ</t>
    </rPh>
    <rPh sb="9" eb="12">
      <t>ショウメイショ</t>
    </rPh>
    <phoneticPr fontId="3"/>
  </si>
  <si>
    <t>3-3. フェーズ１用：財務項目ファイル
（資金調達に関する情報）</t>
    <rPh sb="10" eb="11">
      <t>ヨウ</t>
    </rPh>
    <rPh sb="12" eb="14">
      <t>ザイム</t>
    </rPh>
    <phoneticPr fontId="3"/>
  </si>
  <si>
    <t>記載の確認</t>
    <rPh sb="0" eb="2">
      <t>キサイ</t>
    </rPh>
    <rPh sb="3" eb="5">
      <t>カクニン</t>
    </rPh>
    <phoneticPr fontId="1"/>
  </si>
  <si>
    <t>・Ⅰ.資金計画表、Ⅱ.資金繰り表、Ⅲ.財務データ入力の各項目に、必要事項がすべて記載がされていますか。
・Ⅰ.資金計画表（助成事業の総費用、助成金交付申請額、助成事業自己負担費用等）、Ⅱ.資金繰り表（NEDO助成収入、NEDO助成支出等）の記載の整合性が取れており、提案書（様式第１）の助成金交付申請額や収支計画の金額がすべて一致していますか。</t>
    <rPh sb="3" eb="5">
      <t>シキン</t>
    </rPh>
    <rPh sb="5" eb="7">
      <t>ケイカク</t>
    </rPh>
    <rPh sb="7" eb="8">
      <t>オモテ</t>
    </rPh>
    <rPh sb="11" eb="13">
      <t>シキン</t>
    </rPh>
    <rPh sb="13" eb="14">
      <t>グ</t>
    </rPh>
    <rPh sb="15" eb="16">
      <t>ヒョウ</t>
    </rPh>
    <rPh sb="19" eb="21">
      <t>ザイム</t>
    </rPh>
    <rPh sb="24" eb="26">
      <t>ニュウリョク</t>
    </rPh>
    <rPh sb="27" eb="30">
      <t>カクコウモク</t>
    </rPh>
    <rPh sb="32" eb="36">
      <t>ヒツヨウジコウ</t>
    </rPh>
    <rPh sb="40" eb="42">
      <t>キサイ</t>
    </rPh>
    <rPh sb="89" eb="90">
      <t>トウ</t>
    </rPh>
    <rPh sb="117" eb="118">
      <t>トウ</t>
    </rPh>
    <rPh sb="143" eb="145">
      <t>ジョセイ</t>
    </rPh>
    <rPh sb="145" eb="151">
      <t>キンコウフシンセイガク</t>
    </rPh>
    <rPh sb="152" eb="156">
      <t>シュウシケイカク</t>
    </rPh>
    <phoneticPr fontId="3"/>
  </si>
  <si>
    <t>Ⅱ.資金繰り表</t>
    <phoneticPr fontId="1"/>
  </si>
  <si>
    <t>Ⅱ.資金繰り表は、事業期間分の記載が必要です。記載されていますか。</t>
    <rPh sb="2" eb="4">
      <t>シキン</t>
    </rPh>
    <rPh sb="4" eb="5">
      <t>グ</t>
    </rPh>
    <rPh sb="6" eb="7">
      <t>ヒョウ</t>
    </rPh>
    <rPh sb="9" eb="11">
      <t>ジギョウ</t>
    </rPh>
    <rPh sb="11" eb="13">
      <t>キカン</t>
    </rPh>
    <rPh sb="13" eb="14">
      <t>ブン</t>
    </rPh>
    <rPh sb="15" eb="17">
      <t>キサイ</t>
    </rPh>
    <rPh sb="18" eb="20">
      <t>ヒツヨウ</t>
    </rPh>
    <rPh sb="23" eb="25">
      <t>キサイ</t>
    </rPh>
    <phoneticPr fontId="3"/>
  </si>
  <si>
    <t>5.収入において短期および長期借入金がある場合、6.支出の短期および長期借入金返済に返済額が記載されていますか。</t>
    <rPh sb="2" eb="4">
      <t>シュウニュウ</t>
    </rPh>
    <rPh sb="13" eb="15">
      <t>チョウキ</t>
    </rPh>
    <rPh sb="26" eb="28">
      <t>シシュツ</t>
    </rPh>
    <rPh sb="29" eb="31">
      <t>タンキ</t>
    </rPh>
    <rPh sb="34" eb="36">
      <t>チョウキ</t>
    </rPh>
    <rPh sb="36" eb="38">
      <t>カリイレ</t>
    </rPh>
    <rPh sb="38" eb="39">
      <t>キン</t>
    </rPh>
    <rPh sb="39" eb="41">
      <t>ヘンサイ</t>
    </rPh>
    <rPh sb="44" eb="45">
      <t>ガク</t>
    </rPh>
    <phoneticPr fontId="1"/>
  </si>
  <si>
    <t>Ⅱ.資金繰り表</t>
    <phoneticPr fontId="3"/>
  </si>
  <si>
    <t>NEDO助成期間中、8.翌月繰越しがマイナス（資金ショート）する場合、その対策内容（出資、融資、売り上げ増など）が財務項目ファイルに反映されていますか。</t>
    <rPh sb="12" eb="16">
      <t>ヨクゲツクリコ</t>
    </rPh>
    <phoneticPr fontId="1"/>
  </si>
  <si>
    <t>業種コード</t>
    <rPh sb="0" eb="2">
      <t>ギョウシュ</t>
    </rPh>
    <phoneticPr fontId="1"/>
  </si>
  <si>
    <t>有</t>
    <rPh sb="0" eb="1">
      <t>アリ</t>
    </rPh>
    <phoneticPr fontId="1"/>
  </si>
  <si>
    <t>常勤</t>
    <rPh sb="0" eb="2">
      <t>ジョウキン</t>
    </rPh>
    <phoneticPr fontId="1"/>
  </si>
  <si>
    <t>大企業</t>
    <rPh sb="0" eb="3">
      <t>ダイキギョウ</t>
    </rPh>
    <phoneticPr fontId="1"/>
  </si>
  <si>
    <t>一</t>
    <rPh sb="0" eb="1">
      <t>イチ</t>
    </rPh>
    <phoneticPr fontId="1"/>
  </si>
  <si>
    <t>無</t>
    <rPh sb="0" eb="1">
      <t>ナシ</t>
    </rPh>
    <phoneticPr fontId="1"/>
  </si>
  <si>
    <t>共同提案</t>
    <rPh sb="0" eb="4">
      <t>キョウドウテイアン</t>
    </rPh>
    <phoneticPr fontId="1"/>
  </si>
  <si>
    <t>確認済</t>
    <rPh sb="0" eb="2">
      <t>カクニン</t>
    </rPh>
    <rPh sb="2" eb="3">
      <t>スミ</t>
    </rPh>
    <phoneticPr fontId="1"/>
  </si>
  <si>
    <t>A</t>
    <phoneticPr fontId="1"/>
  </si>
  <si>
    <t>非常勤</t>
    <rPh sb="0" eb="3">
      <t>ヒジョウキン</t>
    </rPh>
    <phoneticPr fontId="1"/>
  </si>
  <si>
    <t>二</t>
    <rPh sb="0" eb="1">
      <t>ニ</t>
    </rPh>
    <phoneticPr fontId="1"/>
  </si>
  <si>
    <t>中小企業</t>
    <rPh sb="0" eb="4">
      <t>チュウショウキギョウ</t>
    </rPh>
    <phoneticPr fontId="1"/>
  </si>
  <si>
    <t>単独提案</t>
    <rPh sb="0" eb="4">
      <t>タンドクテイアン</t>
    </rPh>
    <phoneticPr fontId="1"/>
  </si>
  <si>
    <t>要対応</t>
    <rPh sb="0" eb="3">
      <t>ヨウタイオウ</t>
    </rPh>
    <phoneticPr fontId="1"/>
  </si>
  <si>
    <t>B</t>
    <phoneticPr fontId="1"/>
  </si>
  <si>
    <t>SG</t>
    <phoneticPr fontId="1"/>
  </si>
  <si>
    <t>三</t>
    <rPh sb="0" eb="1">
      <t>サン</t>
    </rPh>
    <phoneticPr fontId="1"/>
  </si>
  <si>
    <t>C</t>
    <phoneticPr fontId="1"/>
  </si>
  <si>
    <t>中小企業</t>
    <phoneticPr fontId="1"/>
  </si>
  <si>
    <t>四</t>
    <rPh sb="0" eb="1">
      <t>シ</t>
    </rPh>
    <phoneticPr fontId="1"/>
  </si>
  <si>
    <t>D</t>
    <phoneticPr fontId="1"/>
  </si>
  <si>
    <t>ベンチャー企業</t>
  </si>
  <si>
    <t>五</t>
    <rPh sb="0" eb="1">
      <t>ゴ</t>
    </rPh>
    <phoneticPr fontId="1"/>
  </si>
  <si>
    <t>E</t>
    <phoneticPr fontId="1"/>
  </si>
  <si>
    <t>その他</t>
    <rPh sb="2" eb="3">
      <t>タ</t>
    </rPh>
    <phoneticPr fontId="1"/>
  </si>
  <si>
    <t>F</t>
    <phoneticPr fontId="1"/>
  </si>
  <si>
    <t>G</t>
    <phoneticPr fontId="1"/>
  </si>
  <si>
    <t>H</t>
    <phoneticPr fontId="1"/>
  </si>
  <si>
    <t>I</t>
    <phoneticPr fontId="1"/>
  </si>
  <si>
    <t>J</t>
    <phoneticPr fontId="1"/>
  </si>
  <si>
    <t>K</t>
    <phoneticPr fontId="1"/>
  </si>
  <si>
    <t>L</t>
    <phoneticPr fontId="1"/>
  </si>
  <si>
    <t>M</t>
    <phoneticPr fontId="1"/>
  </si>
  <si>
    <t>一　審査を受ける者と親族関係にある者</t>
  </si>
  <si>
    <t>N</t>
    <phoneticPr fontId="1"/>
  </si>
  <si>
    <t>ニ　審査を受ける者と大学・研究機関において同一の学科・研究室等又は同一の企業に所属している者</t>
  </si>
  <si>
    <t>O</t>
    <phoneticPr fontId="1"/>
  </si>
  <si>
    <t>三　審査を受ける者が提案する課題の中で研究分担者若しくは共同研究者となっている者又はその者に所属している者</t>
  </si>
  <si>
    <t>P</t>
    <phoneticPr fontId="1"/>
  </si>
  <si>
    <t>四　審査を受ける者が提案する課題と直接的な競争関係にある者又はその者に所属している者</t>
  </si>
  <si>
    <t>Q</t>
    <phoneticPr fontId="1"/>
  </si>
  <si>
    <t>五　その他機構が利害関係者と判断した者</t>
  </si>
  <si>
    <t>R</t>
    <phoneticPr fontId="1"/>
  </si>
  <si>
    <t>S</t>
    <phoneticPr fontId="1"/>
  </si>
  <si>
    <t>T</t>
    <phoneticPr fontId="1"/>
  </si>
  <si>
    <t>　　終了予定年月日（西暦）</t>
    <rPh sb="10" eb="12">
      <t>セイレキ</t>
    </rPh>
    <phoneticPr fontId="1"/>
  </si>
  <si>
    <t>公募期間</t>
    <rPh sb="0" eb="2">
      <t>コウボ</t>
    </rPh>
    <rPh sb="2" eb="4">
      <t>キカン</t>
    </rPh>
    <phoneticPr fontId="1"/>
  </si>
  <si>
    <t>1-1 登録研究員の欄に主任研究者も含めて記載されていますか。</t>
    <rPh sb="10" eb="11">
      <t>ラン</t>
    </rPh>
    <phoneticPr fontId="1"/>
  </si>
  <si>
    <t>記載内容に不備がないか確認をしてください。</t>
    <rPh sb="0" eb="2">
      <t>キサイ</t>
    </rPh>
    <rPh sb="2" eb="4">
      <t>ナイヨウ</t>
    </rPh>
    <rPh sb="5" eb="7">
      <t>フビ</t>
    </rPh>
    <rPh sb="11" eb="13">
      <t>カクニン</t>
    </rPh>
    <phoneticPr fontId="3"/>
  </si>
  <si>
    <t>2-2.　主任研究者研究経歴書（共同研究先用）</t>
    <rPh sb="16" eb="18">
      <t>キョウドウ</t>
    </rPh>
    <rPh sb="18" eb="20">
      <t>ケンキュウ</t>
    </rPh>
    <rPh sb="20" eb="21">
      <t>サキ</t>
    </rPh>
    <rPh sb="21" eb="22">
      <t>ヨウ</t>
    </rPh>
    <phoneticPr fontId="1"/>
  </si>
  <si>
    <t>2025年5月14日から2025年6月13日</t>
    <phoneticPr fontId="1"/>
  </si>
  <si>
    <t>01_高齢者の自立支援や介護者の負担軽減・生産性向上等に資する福祉機器の開発</t>
    <phoneticPr fontId="1"/>
  </si>
  <si>
    <t>02_民間宇宙活動で推進する産業発展及び国際競争力強化に資する技術開発</t>
    <phoneticPr fontId="1"/>
  </si>
  <si>
    <t>03_マグネシウム合金の固相リサイクル技術の深化</t>
    <phoneticPr fontId="1"/>
  </si>
  <si>
    <t>04_無人航空機・人工衛星等における安定的な通信確保のための電磁波耐性ソリューションの開発</t>
  </si>
  <si>
    <t>05_避難所の衛生環境整備に関する技術</t>
  </si>
  <si>
    <t>2025年度「ＳＢＩＲ推進プログラム」（一気通貫型）フェーズ1</t>
    <rPh sb="20" eb="24">
      <t>イッキツウカン</t>
    </rPh>
    <rPh sb="24" eb="25">
      <t>ガタ</t>
    </rPh>
    <phoneticPr fontId="1"/>
  </si>
  <si>
    <t>　　提案者（法人）名　半角ｶﾅ</t>
    <rPh sb="11" eb="13">
      <t>ハンカク</t>
    </rPh>
    <phoneticPr fontId="1"/>
  </si>
  <si>
    <t>(6)現在の主要事業内容（主な製品等）
※ 記載しきれない場合、行の高さを変更し、文章が見切れないようにしてください。</t>
    <rPh sb="42" eb="44">
      <t>ブンショウ</t>
    </rPh>
    <rPh sb="45" eb="47">
      <t>ミキ</t>
    </rPh>
    <phoneticPr fontId="1"/>
  </si>
  <si>
    <t>本社所在地　※ 全部事項証明書に記載されている住所と一致</t>
    <phoneticPr fontId="3"/>
  </si>
  <si>
    <t>(7)提案者（法人）の沿革
※ 記載しきれない場合、行の高さを変更し、文章が見切れないようにしてください。</t>
    <phoneticPr fontId="1"/>
  </si>
  <si>
    <t>(8)代表者の略歴
※ 記載しきれない場合、行の高さを変更し、文章が見切れないようにしてください。</t>
    <phoneticPr fontId="1"/>
  </si>
  <si>
    <t>設立（西暦）</t>
    <rPh sb="0" eb="2">
      <t>セツリツ</t>
    </rPh>
    <rPh sb="3" eb="5">
      <t>セイレキ</t>
    </rPh>
    <phoneticPr fontId="1"/>
  </si>
  <si>
    <t>・役員を6名以上記載する場合は、適宜行を追加してください。</t>
    <rPh sb="1" eb="3">
      <t>ヤクイン</t>
    </rPh>
    <rPh sb="5" eb="8">
      <t>メイイジョウ</t>
    </rPh>
    <rPh sb="8" eb="10">
      <t>キサイ</t>
    </rPh>
    <rPh sb="12" eb="14">
      <t>バアイ</t>
    </rPh>
    <rPh sb="16" eb="18">
      <t>テキギ</t>
    </rPh>
    <rPh sb="18" eb="19">
      <t>ギョウ</t>
    </rPh>
    <rPh sb="20" eb="22">
      <t>ツイカ</t>
    </rPh>
    <phoneticPr fontId="1"/>
  </si>
  <si>
    <t>(12)-2共同提案者名</t>
    <rPh sb="10" eb="11">
      <t>シャ</t>
    </rPh>
    <phoneticPr fontId="1"/>
  </si>
  <si>
    <t>・共同提案者を6先以上記載する場合は、適宜行を追加してください。</t>
    <rPh sb="1" eb="6">
      <t>キョウドウテイアンシャ</t>
    </rPh>
    <rPh sb="8" eb="9">
      <t>サキ</t>
    </rPh>
    <rPh sb="9" eb="11">
      <t>イジョウ</t>
    </rPh>
    <rPh sb="11" eb="13">
      <t>キサイ</t>
    </rPh>
    <rPh sb="15" eb="17">
      <t>バアイ</t>
    </rPh>
    <rPh sb="19" eb="21">
      <t>テキギ</t>
    </rPh>
    <rPh sb="21" eb="22">
      <t>ギョウ</t>
    </rPh>
    <rPh sb="23" eb="25">
      <t>ツイカ</t>
    </rPh>
    <phoneticPr fontId="1"/>
  </si>
  <si>
    <t>・登録研究員を6名以上記載する場合は、適宜行を追加してください。</t>
    <rPh sb="1" eb="6">
      <t>トウロクケンキュウイン</t>
    </rPh>
    <rPh sb="8" eb="9">
      <t>メイ</t>
    </rPh>
    <rPh sb="9" eb="11">
      <t>イジョウ</t>
    </rPh>
    <rPh sb="11" eb="13">
      <t>バアイ</t>
    </rPh>
    <rPh sb="15" eb="17">
      <t>テキギ</t>
    </rPh>
    <rPh sb="17" eb="18">
      <t>ギョウ</t>
    </rPh>
    <rPh sb="19" eb="21">
      <t>ツイカ</t>
    </rPh>
    <phoneticPr fontId="1"/>
  </si>
  <si>
    <t>(1)助成事業に関連した取得特許、ノウハウ等
※該当しない場合は、「無」と記載してください。</t>
    <rPh sb="25" eb="27">
      <t>ガイトウ</t>
    </rPh>
    <rPh sb="30" eb="32">
      <t>バアイ</t>
    </rPh>
    <rPh sb="35" eb="36">
      <t>ナシ</t>
    </rPh>
    <rPh sb="38" eb="40">
      <t>キサイ</t>
    </rPh>
    <phoneticPr fontId="1"/>
  </si>
  <si>
    <t>(2)国内・国外他社における関連特許の取得状況
※該当しない場合は、「無」と記載してください。</t>
    <phoneticPr fontId="1"/>
  </si>
  <si>
    <t>(3)助成事業に関連したプロジェクト
※該当しない場合は、「無」と記載してください。</t>
    <phoneticPr fontId="1"/>
  </si>
  <si>
    <r>
      <t xml:space="preserve">・現在の事業内容および主な製品等を記入してください。
</t>
    </r>
    <r>
      <rPr>
        <b/>
        <sz val="11"/>
        <color rgb="FF0070C0"/>
        <rFont val="Meiryo UI"/>
        <family val="3"/>
        <charset val="128"/>
      </rPr>
      <t>例：　年度　事業/製品名　事業/製品　売上高（●●●千円）</t>
    </r>
    <rPh sb="27" eb="28">
      <t>レイ</t>
    </rPh>
    <rPh sb="30" eb="32">
      <t>ネンド</t>
    </rPh>
    <rPh sb="33" eb="35">
      <t>ジギョウ</t>
    </rPh>
    <rPh sb="36" eb="39">
      <t>セイヒンメイ</t>
    </rPh>
    <rPh sb="40" eb="42">
      <t>ジギョウ</t>
    </rPh>
    <rPh sb="43" eb="45">
      <t>セイヒン</t>
    </rPh>
    <rPh sb="46" eb="49">
      <t>ウリアゲダカ</t>
    </rPh>
    <rPh sb="53" eb="54">
      <t>セン</t>
    </rPh>
    <rPh sb="54" eb="55">
      <t>エン</t>
    </rPh>
    <phoneticPr fontId="1"/>
  </si>
  <si>
    <t>・提案書はすべての項目が記載されていますか。</t>
    <rPh sb="1" eb="4">
      <t>テイアンショ</t>
    </rPh>
    <rPh sb="9" eb="11">
      <t>コウモク</t>
    </rPh>
    <rPh sb="12" eb="14">
      <t>キサイ</t>
    </rPh>
    <phoneticPr fontId="3"/>
  </si>
  <si>
    <t>✓</t>
    <phoneticPr fontId="1"/>
  </si>
  <si>
    <t>各年度の支出額（助成事業に要する経費）と収入の合計金額（Ⅰ+Ⅱ+Ⅲ+Ⅳ）が同額となるように記載していますか。</t>
    <phoneticPr fontId="3"/>
  </si>
  <si>
    <t>収入Ⅲの資金調達を予定している場合、調達方法について記載がありますか。</t>
    <rPh sb="0" eb="2">
      <t>シュウニュウ</t>
    </rPh>
    <rPh sb="4" eb="8">
      <t>シキンチョウタツ</t>
    </rPh>
    <rPh sb="9" eb="11">
      <t>ヨテイ</t>
    </rPh>
    <rPh sb="15" eb="17">
      <t>バアイ</t>
    </rPh>
    <rPh sb="18" eb="20">
      <t>チョウタツ</t>
    </rPh>
    <rPh sb="22" eb="24">
      <t>キサイ</t>
    </rPh>
    <phoneticPr fontId="3"/>
  </si>
  <si>
    <t>e-Rad応募内容提案書は準備できていますか。</t>
    <rPh sb="5" eb="12">
      <t>オウボナイヨウテイアンショ</t>
    </rPh>
    <rPh sb="13" eb="15">
      <t>ジュンビ</t>
    </rPh>
    <phoneticPr fontId="3"/>
  </si>
  <si>
    <t>記載内容に不備はないですか。</t>
    <rPh sb="0" eb="2">
      <t>キサイ</t>
    </rPh>
    <rPh sb="2" eb="4">
      <t>ナイヨウ</t>
    </rPh>
    <rPh sb="5" eb="7">
      <t>フビ</t>
    </rPh>
    <phoneticPr fontId="3"/>
  </si>
  <si>
    <t>貸借対照表、損益計算書（製造原価報告書、販売費及び一般管理費明細書、株主（社員）資本等変動計算書を含む）等、すべてが揃っていますか。</t>
    <rPh sb="12" eb="14">
      <t>セイゾウ</t>
    </rPh>
    <rPh sb="52" eb="53">
      <t>トウ</t>
    </rPh>
    <rPh sb="58" eb="59">
      <t>ソロ</t>
    </rPh>
    <phoneticPr fontId="3"/>
  </si>
  <si>
    <t>全部事項証明書は準備できていますか。</t>
    <rPh sb="0" eb="7">
      <t>ゼンブジコウショウメイショ</t>
    </rPh>
    <rPh sb="8" eb="10">
      <t>ジュンビ</t>
    </rPh>
    <phoneticPr fontId="3"/>
  </si>
  <si>
    <t>●競争的研究費の適正な執行に関する指針(令和3年12月17日改正）(競争的研究費に関する関係府省連絡会申し合わせ)」（以下、「指針」という）では、応募された研究課題が研究費の不合理な重複や過度の集中にならず、研究課題の遂行に係るエフォートを適切に確保できるかどうかを確認するために「研究代表者・研究分担者」（注１）から必要な情報を求めることとしています。
●研究代表者・研究分担者が、現在受けている、あるいは申請中・申請予定の公的資金（競争的研究費）を除くその他の研究費（国外も含め、補助金や助成金、共同研究費、受託研究費等、現在の全ての研究費であって個別の研究内容に対して配分されるもの（注2）。）の状況（配分者名、制度名、研究課題、実施期間、予算額、エフォート）を記入してください。ただし、既に締結済の秘密保持契約等の内容に基づき提出が困難な場合など、やむを得ない事情により提出が難しい場合は、エフォートのみ提出でも可能です。この場合においても必要に応じて所属機関に照会を行うことがあります。
●研究代表者・研究分担者が申請時に記載する役職以外で、他機関における役職がある場合は、機関名・役職（兼業や、外国の人材登用プログラムへの参加、雇用契約のない名誉教授等を含む。）に関する情報を記入してください。
●研究費や所属機関・役職に関する情報に加えて、寄附金等や資金以外の施設・設備等の支援を含む、研究代表者・研究分担者が関与する全ての研究活動に係る透明性確保のために必要な情報について、関係規程等に基づき、研究代表者・研究分担者が所属機関に適切に報告をしている旨の誓約を記入してください。
●記入内容が事実と異なる場合には、採択されても後日取り消しとなる場合があります。公募要領「10．その他の留意事項（8）「不合理な重複」及び「過度の集中」の排除」も併せてご参照ください。</t>
    <phoneticPr fontId="3"/>
  </si>
  <si>
    <t>千円を充当</t>
    <rPh sb="0" eb="1">
      <t>セン</t>
    </rPh>
    <rPh sb="1" eb="2">
      <t>エン</t>
    </rPh>
    <rPh sb="3" eb="5">
      <t>ジュウトウ</t>
    </rPh>
    <phoneticPr fontId="1"/>
  </si>
  <si>
    <t>・6社以上記載する場合は、適宜行を追加してください。</t>
    <rPh sb="2" eb="5">
      <t>シャイジョウ</t>
    </rPh>
    <rPh sb="5" eb="7">
      <t>キサイ</t>
    </rPh>
    <rPh sb="9" eb="11">
      <t>バアイ</t>
    </rPh>
    <rPh sb="13" eb="15">
      <t>テキギ</t>
    </rPh>
    <rPh sb="15" eb="16">
      <t>ギョウ</t>
    </rPh>
    <rPh sb="17" eb="19">
      <t>ツイカ</t>
    </rPh>
    <phoneticPr fontId="1"/>
  </si>
  <si>
    <t>【記入にあたっての注意点】
①研究開発経歴（現職含む）：
　(ア)「過去の研究実績（参画プロジェクト）」については、自社独自のプロジェクトのみならず過去に参画したＮＥＤＯプロジェクト等も含めて記載してください。また、大学への派遣や他の企業／研究機関での勤務経験なども併せて記載してください。
②受賞歴、当該研究開発に関する最近5年間の主要論文、研究発表、特許等（外国出願を含む）：
　(イ)当該研究開発プロジェクトに関連する研究成果を記載してください。
　(ウ)研究成果を示すものとして、「論文（研究経歴又は専門分野における代表的な論文。学会の査読の無いもの等も可）」、「研究発表（学会のみならずシンポジウム等での口頭発表等も可）」、「特許（外国出願を含む）」等がありますが、これに限定しません。なお、共著者、共同発表者、又は共同発明者でも可です。
　 ※「論文、研究発表、特許等」は、原則として少なくてもこれらのうち1つについて当該分野に関する研究成果を示す記述があることが必要となります。れらがない研究者においては、「その他」項目に当該プロジェクトを遂行する上で当人の知見が不可欠であることを示す事由を記載してください。技能者や分析担当者・技術動向調査担当者等において、「論文」「研究発表」「特許」等が無い場合については、当該人物が研究に不可欠である旨を有する技能や経験に関連付けて記述してください。</t>
    <phoneticPr fontId="1"/>
  </si>
  <si>
    <t>プルダウンリスト</t>
    <phoneticPr fontId="1"/>
  </si>
  <si>
    <t>NEDO使用欄（マスターシート照合）</t>
    <rPh sb="4" eb="7">
      <t>シヨウラン</t>
    </rPh>
    <rPh sb="15" eb="17">
      <t>ショウゴウ</t>
    </rPh>
    <phoneticPr fontId="1"/>
  </si>
  <si>
    <t>提案テーマ名</t>
    <rPh sb="0" eb="2">
      <t>テイアン</t>
    </rPh>
    <phoneticPr fontId="1"/>
  </si>
  <si>
    <t>提案者
（連名、分担等、1セル1団体で記入）</t>
    <rPh sb="5" eb="7">
      <t>レンメイ</t>
    </rPh>
    <rPh sb="8" eb="10">
      <t>ブンタン</t>
    </rPh>
    <rPh sb="10" eb="11">
      <t>トウ</t>
    </rPh>
    <rPh sb="16" eb="18">
      <t>ダンタイ</t>
    </rPh>
    <rPh sb="19" eb="21">
      <t>キニュウ</t>
    </rPh>
    <phoneticPr fontId="1"/>
  </si>
  <si>
    <t>法人番号
(13桁 半角数字)</t>
    <rPh sb="0" eb="2">
      <t>ホウジン</t>
    </rPh>
    <phoneticPr fontId="1"/>
  </si>
  <si>
    <t>企業規模</t>
    <rPh sb="0" eb="2">
      <t>キギョウ</t>
    </rPh>
    <rPh sb="2" eb="4">
      <t>キボ</t>
    </rPh>
    <phoneticPr fontId="1"/>
  </si>
  <si>
    <t>会計監査人有無</t>
    <phoneticPr fontId="1"/>
  </si>
  <si>
    <t>⑥事業概要</t>
    <phoneticPr fontId="1"/>
  </si>
  <si>
    <t>中小企業・ベンチャー企業の種別</t>
  </si>
  <si>
    <t>会計監査人名</t>
    <rPh sb="0" eb="2">
      <t>カイケイ</t>
    </rPh>
    <rPh sb="2" eb="4">
      <t>カンサ</t>
    </rPh>
    <rPh sb="4" eb="5">
      <t>ニン</t>
    </rPh>
    <rPh sb="5" eb="6">
      <t>メイ</t>
    </rPh>
    <phoneticPr fontId="1"/>
  </si>
  <si>
    <t>担当者所属</t>
    <phoneticPr fontId="1"/>
  </si>
  <si>
    <t>氏名</t>
    <phoneticPr fontId="1"/>
  </si>
  <si>
    <t>電話番号</t>
    <phoneticPr fontId="1"/>
  </si>
  <si>
    <t>Ｅメールアドレス</t>
    <phoneticPr fontId="1"/>
  </si>
  <si>
    <t>13.事業開始年度の賃金を引き上げる旨の表明の有無
有・無</t>
    <phoneticPr fontId="1"/>
  </si>
  <si>
    <t>-</t>
    <phoneticPr fontId="1"/>
  </si>
  <si>
    <t>1.自己資金による充当</t>
    <rPh sb="2" eb="6">
      <t>ジコシキン</t>
    </rPh>
    <rPh sb="9" eb="11">
      <t>ジュウトウ</t>
    </rPh>
    <phoneticPr fontId="1"/>
  </si>
  <si>
    <t>ー</t>
    <phoneticPr fontId="3"/>
  </si>
  <si>
    <t>確認</t>
    <rPh sb="0" eb="2">
      <t>カクニン</t>
    </rPh>
    <phoneticPr fontId="3"/>
  </si>
  <si>
    <t xml:space="preserve">
フェーズ
1or2
数字のみ</t>
    <phoneticPr fontId="1"/>
  </si>
  <si>
    <t xml:space="preserve">
研究開発課題番号
1-7
数字のみ</t>
    <phoneticPr fontId="1"/>
  </si>
  <si>
    <t xml:space="preserve">
助成金交付申請額（合計額）
（千円）</t>
    <rPh sb="16" eb="17">
      <t>セン</t>
    </rPh>
    <phoneticPr fontId="1"/>
  </si>
  <si>
    <t>資本金
（千円）
数字のみ</t>
    <rPh sb="0" eb="3">
      <t>シホンキン</t>
    </rPh>
    <rPh sb="5" eb="7">
      <t>センエン</t>
    </rPh>
    <phoneticPr fontId="1"/>
  </si>
  <si>
    <t>従業員数
（役員除く）
（人）
数字のみ</t>
  </si>
  <si>
    <t>設立年
(西暦)
数字のみ</t>
    <rPh sb="0" eb="2">
      <t>セツリツ</t>
    </rPh>
    <rPh sb="2" eb="3">
      <t>トシ</t>
    </rPh>
    <rPh sb="5" eb="7">
      <t>セイレキ</t>
    </rPh>
    <phoneticPr fontId="1"/>
  </si>
  <si>
    <t>４．助成事業の総費用</t>
    <phoneticPr fontId="1"/>
  </si>
  <si>
    <t>（参考）入力済みデータ参照</t>
    <rPh sb="1" eb="3">
      <t>サンコウ</t>
    </rPh>
    <rPh sb="4" eb="7">
      <t>ニュウリョクズ</t>
    </rPh>
    <rPh sb="11" eb="13">
      <t>サンショウ</t>
    </rPh>
    <phoneticPr fontId="3"/>
  </si>
  <si>
    <t>その他経費</t>
    <phoneticPr fontId="1"/>
  </si>
  <si>
    <t>精算月
（想定）</t>
    <rPh sb="0" eb="2">
      <t>セイサン</t>
    </rPh>
    <rPh sb="2" eb="3">
      <t>ツキ</t>
    </rPh>
    <rPh sb="5" eb="7">
      <t>ソウテイ</t>
    </rPh>
    <phoneticPr fontId="1"/>
  </si>
  <si>
    <t>「有」を選択した場合
(右に金額、内容等を記入)</t>
    <rPh sb="1" eb="2">
      <t>ア</t>
    </rPh>
    <rPh sb="4" eb="6">
      <t>センタク</t>
    </rPh>
    <rPh sb="8" eb="10">
      <t>バアイ</t>
    </rPh>
    <rPh sb="12" eb="13">
      <t>ミギ</t>
    </rPh>
    <rPh sb="14" eb="16">
      <t>キンガク</t>
    </rPh>
    <rPh sb="17" eb="19">
      <t>ナイヨウ</t>
    </rPh>
    <rPh sb="19" eb="20">
      <t>トウ</t>
    </rPh>
    <rPh sb="21" eb="23">
      <t>キニュウ</t>
    </rPh>
    <phoneticPr fontId="1"/>
  </si>
  <si>
    <t>　※不採択の場合は、その理由を記載してください。</t>
    <rPh sb="2" eb="5">
      <t>フサイタク</t>
    </rPh>
    <rPh sb="6" eb="8">
      <t>バアイ</t>
    </rPh>
    <rPh sb="12" eb="14">
      <t>リユウ</t>
    </rPh>
    <rPh sb="15" eb="17">
      <t>キサイ</t>
    </rPh>
    <phoneticPr fontId="1"/>
  </si>
  <si>
    <t>採択</t>
    <rPh sb="0" eb="2">
      <t>サイタク</t>
    </rPh>
    <phoneticPr fontId="1"/>
  </si>
  <si>
    <t>不採択</t>
    <rPh sb="0" eb="3">
      <t>フサイタク</t>
    </rPh>
    <phoneticPr fontId="1"/>
  </si>
  <si>
    <t>・財務データ入力フォームでは一部の勘定科目のみを入力するため、流動資産合計、流動負債合計、</t>
  </si>
  <si>
    <t>　および固定負債合計については、内訳となる勘定科目の合計額と一致しないことがあります。</t>
    <phoneticPr fontId="1"/>
  </si>
  <si>
    <t>Ⅲ.財務データ入力</t>
    <rPh sb="2" eb="4">
      <t>ザイム</t>
    </rPh>
    <rPh sb="7" eb="8">
      <t>イ</t>
    </rPh>
    <rPh sb="8" eb="9">
      <t>チカラ</t>
    </rPh>
    <phoneticPr fontId="3"/>
  </si>
  <si>
    <t>企業情報の項目において、「業種コード」が記載できていますか。</t>
    <rPh sb="0" eb="4">
      <t>キギョウジョウホウ</t>
    </rPh>
    <rPh sb="5" eb="7">
      <t>コウモク</t>
    </rPh>
    <rPh sb="13" eb="15">
      <t>ギョウシュ</t>
    </rPh>
    <rPh sb="20" eb="22">
      <t>キサイ</t>
    </rPh>
    <phoneticPr fontId="3"/>
  </si>
  <si>
    <t>財務データが3か年分記載できていますか。
※設立から3年以内の場合は、記載できる年数分を記載してください。</t>
    <rPh sb="0" eb="2">
      <t>ザイム</t>
    </rPh>
    <rPh sb="8" eb="10">
      <t>ネンブン</t>
    </rPh>
    <rPh sb="10" eb="12">
      <t>キサイ</t>
    </rPh>
    <rPh sb="22" eb="24">
      <t>セツリツ</t>
    </rPh>
    <rPh sb="27" eb="28">
      <t>ネン</t>
    </rPh>
    <rPh sb="28" eb="30">
      <t>イナイ</t>
    </rPh>
    <rPh sb="31" eb="33">
      <t>バアイ</t>
    </rPh>
    <rPh sb="35" eb="37">
      <t>キサイ</t>
    </rPh>
    <rPh sb="40" eb="42">
      <t>ネンスウ</t>
    </rPh>
    <rPh sb="42" eb="43">
      <t>ブン</t>
    </rPh>
    <rPh sb="44" eb="46">
      <t>キサイ</t>
    </rPh>
    <phoneticPr fontId="3"/>
  </si>
  <si>
    <t>確認しました</t>
    <rPh sb="0" eb="2">
      <t>カクニン</t>
    </rPh>
    <phoneticPr fontId="1"/>
  </si>
  <si>
    <t>・入力いただいた財務データに基づき、システムで内容の確認を行いますので、必ず記載してください。</t>
    <phoneticPr fontId="1"/>
  </si>
  <si>
    <t>・単位は千円です。例）799万円の場合、セルには「7,990」と記載してください。</t>
    <rPh sb="1" eb="3">
      <t>タンイ</t>
    </rPh>
    <rPh sb="4" eb="6">
      <t>センエン</t>
    </rPh>
    <rPh sb="9" eb="10">
      <t>レイ</t>
    </rPh>
    <rPh sb="14" eb="16">
      <t>マンエン</t>
    </rPh>
    <rPh sb="17" eb="19">
      <t>バアイ</t>
    </rPh>
    <rPh sb="32" eb="34">
      <t>キサイ</t>
    </rPh>
    <phoneticPr fontId="1"/>
  </si>
  <si>
    <t>1-2補_開発スケジュール及び支出計画（別紙）</t>
    <rPh sb="20" eb="22">
      <t>ベッシ</t>
    </rPh>
    <phoneticPr fontId="1"/>
  </si>
  <si>
    <r>
      <t>注１．</t>
    </r>
    <r>
      <rPr>
        <b/>
        <sz val="7"/>
        <rFont val="Meiryo UI"/>
        <family val="3"/>
        <charset val="128"/>
      </rPr>
      <t xml:space="preserve">   </t>
    </r>
    <r>
      <rPr>
        <b/>
        <sz val="10.5"/>
        <rFont val="Meiryo UI"/>
        <family val="3"/>
        <charset val="128"/>
      </rPr>
      <t>この提案書には、以下の書類を添付してください。</t>
    </r>
    <phoneticPr fontId="1"/>
  </si>
  <si>
    <r>
      <t>2-1.e-Rad応募内容提案書</t>
    </r>
    <r>
      <rPr>
        <b/>
        <sz val="11"/>
        <rFont val="Meiryo UI"/>
        <family val="3"/>
        <charset val="128"/>
      </rPr>
      <t>について</t>
    </r>
  </si>
  <si>
    <t>・資本金は提出時点を基準としてください。
・千円未満は切り捨てとしてください。例）資本金が、6,955,300円の場合は、「6,955」と記載してください。</t>
    <rPh sb="22" eb="26">
      <t>センエンミマン</t>
    </rPh>
    <rPh sb="27" eb="28">
      <t>キ</t>
    </rPh>
    <rPh sb="29" eb="30">
      <t>ス</t>
    </rPh>
    <rPh sb="39" eb="40">
      <t>レイ</t>
    </rPh>
    <rPh sb="41" eb="44">
      <t>シホンキン</t>
    </rPh>
    <rPh sb="55" eb="56">
      <t>エン</t>
    </rPh>
    <rPh sb="57" eb="59">
      <t>バアイ</t>
    </rPh>
    <rPh sb="69" eb="71">
      <t>キサイ</t>
    </rPh>
    <phoneticPr fontId="1"/>
  </si>
  <si>
    <t>(1)収支計画</t>
    <phoneticPr fontId="1"/>
  </si>
  <si>
    <t>Ⅲ．その他の収入</t>
    <phoneticPr fontId="1"/>
  </si>
  <si>
    <r>
      <rPr>
        <b/>
        <sz val="10.5"/>
        <color rgb="FFC00000"/>
        <rFont val="Meiryo UI"/>
        <family val="3"/>
        <charset val="128"/>
      </rPr>
      <t>「○○大学○○　○○（研究者名）」は、</t>
    </r>
    <r>
      <rPr>
        <sz val="10.5"/>
        <rFont val="Meiryo UI"/>
        <family val="3"/>
        <charset val="128"/>
      </rPr>
      <t>以下に示す研究費や所属機関・役職に関する情報に加えて、寄附金等や資金以外の施設・設備等の支援を含む、自身が関与する全ての研究活動に係る透明性確保のために必要な情報について、関係規程等に基づきに適切に所属機関に報告していること、誓約いたします。</t>
    </r>
    <phoneticPr fontId="3"/>
  </si>
  <si>
    <t>合計金額が助成事業自己負担費用（セルB17）と一致するようにしてください。</t>
    <rPh sb="0" eb="2">
      <t>ゴウケイ</t>
    </rPh>
    <rPh sb="2" eb="4">
      <t>キンガク</t>
    </rPh>
    <rPh sb="5" eb="7">
      <t>ジョセイ</t>
    </rPh>
    <rPh sb="7" eb="9">
      <t>ジギョウ</t>
    </rPh>
    <rPh sb="9" eb="11">
      <t>ジコ</t>
    </rPh>
    <rPh sb="11" eb="13">
      <t>フタン</t>
    </rPh>
    <rPh sb="13" eb="15">
      <t>ヒヨウ</t>
    </rPh>
    <rPh sb="23" eb="25">
      <t>イッチ</t>
    </rPh>
    <phoneticPr fontId="1"/>
  </si>
  <si>
    <t>間接経費(上記3項目の10％)</t>
    <rPh sb="5" eb="7">
      <t>ジョウキ</t>
    </rPh>
    <rPh sb="8" eb="10">
      <t>コウモク</t>
    </rPh>
    <phoneticPr fontId="1"/>
  </si>
  <si>
    <t>学位取得年（西暦） ※数値のみ記入</t>
    <rPh sb="11" eb="13">
      <t>スウチ</t>
    </rPh>
    <rPh sb="15" eb="17">
      <t>キニュウ</t>
    </rPh>
    <phoneticPr fontId="1"/>
  </si>
  <si>
    <t>該当：１</t>
    <rPh sb="0" eb="2">
      <t>ガイトウ</t>
    </rPh>
    <phoneticPr fontId="1"/>
  </si>
  <si>
    <t>非該当：２</t>
    <rPh sb="0" eb="3">
      <t>ヒガイトウ</t>
    </rPh>
    <phoneticPr fontId="1"/>
  </si>
  <si>
    <t>←</t>
    <phoneticPr fontId="1"/>
  </si>
  <si>
    <t>NEDO確認用</t>
    <rPh sb="4" eb="6">
      <t>カクニン</t>
    </rPh>
    <rPh sb="6" eb="7">
      <t>ヨウ</t>
    </rPh>
    <phoneticPr fontId="1"/>
  </si>
  <si>
    <t>NEDO指定</t>
    <rPh sb="4" eb="6">
      <t>シテイ</t>
    </rPh>
    <phoneticPr fontId="1"/>
  </si>
  <si>
    <t>5-1 チェックシート</t>
    <phoneticPr fontId="1"/>
  </si>
  <si>
    <t>（共同研究先については、「研究分担者」として、応募内容提案書内に記載してください。）</t>
    <phoneticPr fontId="1"/>
  </si>
  <si>
    <r>
      <t>応募に際し、併せて府省共通研究開発管理システム（e-Rad）へ応募内容提案書を申請することが必要です。複数事業者で提案（共同提案）する場合には、代表して、代表提案者がe-Radへの登録及びe-Rad応募内容提案書の作成を行ってください。共同提案者については、e-Rad登録は必要となりますが、e-Rad応募内容提案書の作成・提出は不要です。（共同研究先については、e-Rad登録は不要です。）ただし、共同研究先についても、代表提案者のe-Rad応募内容提案書の</t>
    </r>
    <r>
      <rPr>
        <u val="double"/>
        <sz val="10.5"/>
        <rFont val="Meiryo UI"/>
        <family val="3"/>
        <charset val="128"/>
      </rPr>
      <t>研究分担者の欄に研究者の登録</t>
    </r>
    <r>
      <rPr>
        <sz val="10.5"/>
        <rFont val="Meiryo UI"/>
        <family val="3"/>
        <charset val="128"/>
      </rPr>
      <t>をお願いします。</t>
    </r>
    <phoneticPr fontId="1"/>
  </si>
  <si>
    <t xml:space="preserve">・金額については、他の記載箇所と同一となっているかご確認ください。
</t>
  </si>
  <si>
    <t>・｢H28｣と｢H36｣および｢H29｣と｢H41｣はそれぞれ同額となります。</t>
  </si>
  <si>
    <t>本ファイルは、「一気通貫型 フェーズ1」　共同提案者用です。</t>
    <rPh sb="0" eb="1">
      <t>ホン</t>
    </rPh>
    <rPh sb="8" eb="13">
      <t>イッキツウカンガタ</t>
    </rPh>
    <rPh sb="21" eb="23">
      <t>キョウドウ</t>
    </rPh>
    <rPh sb="23" eb="25">
      <t>テイアン</t>
    </rPh>
    <rPh sb="25" eb="26">
      <t>シャ</t>
    </rPh>
    <rPh sb="26" eb="27">
      <t>ヨウ</t>
    </rPh>
    <phoneticPr fontId="1"/>
  </si>
  <si>
    <t>共同研究先がある場合、全ての調査表について全提案者分が記載されていますか。</t>
    <rPh sb="0" eb="2">
      <t>キョウドウ</t>
    </rPh>
    <rPh sb="2" eb="4">
      <t>ケンキュウ</t>
    </rPh>
    <rPh sb="4" eb="5">
      <t>サキ</t>
    </rPh>
    <rPh sb="8" eb="10">
      <t>バアイ</t>
    </rPh>
    <rPh sb="11" eb="12">
      <t>スベ</t>
    </rPh>
    <rPh sb="14" eb="16">
      <t>チョウサ</t>
    </rPh>
    <rPh sb="16" eb="17">
      <t>ヒョウ</t>
    </rPh>
    <rPh sb="27" eb="29">
      <t>キサイ</t>
    </rPh>
    <phoneticPr fontId="3"/>
  </si>
  <si>
    <t>＊共同研究</t>
    <rPh sb="1" eb="3">
      <t>キョウドウ</t>
    </rPh>
    <rPh sb="3" eb="5">
      <t>ケンキュウ</t>
    </rPh>
    <phoneticPr fontId="1"/>
  </si>
  <si>
    <t>提案書（様式第１）に記載の金額及びⅡ．資金繰り表シートのNEDO助成支出合計額と一致させてください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2" eb="34">
      <t>ジョセイ</t>
    </rPh>
    <rPh sb="34" eb="36">
      <t>シシュツ</t>
    </rPh>
    <rPh sb="36" eb="39">
      <t>ゴウケイガク</t>
    </rPh>
    <rPh sb="40" eb="42">
      <t>イッチ</t>
    </rPh>
    <phoneticPr fontId="1"/>
  </si>
  <si>
    <r>
      <t>13.</t>
    </r>
    <r>
      <rPr>
        <b/>
        <sz val="10.5"/>
        <color rgb="FF000000"/>
        <rFont val="Meiryo UI"/>
        <family val="3"/>
        <charset val="128"/>
      </rPr>
      <t>本提案書及びその他提出書類に記載された技術情報の確認</t>
    </r>
    <phoneticPr fontId="1"/>
  </si>
  <si>
    <t xml:space="preserve">注１．提案書は、添付書類を含め、全て日本語で記載してください。
注２．提案書の項目を勝手に削除しないでください。
注３．特に注意がない場合は、項目間の行間は、適宜変更してください。
注４．記入に際しては、簡潔明瞭を旨とし、提案書のボリュームが大きくならないよう配慮してください。
注５．提案書の作成にあたり記入上の注意をよく読んでください。また、各項目の記載上のポイントに沿って提案書を作成してください。
注６．提案書の作成にあたり、公募要領を必ず確認してください。提案書の記載内容について注意事項があります。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</si>
</sst>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176" formatCode="0_ "/>
    <numFmt numFmtId="177" formatCode="0_);[Red]\(0\)"/>
    <numFmt numFmtId="178" formatCode="[$-F800]dddd\,\ mmmm\ dd\,\ yyyy"/>
    <numFmt numFmtId="179" formatCode="yyyy/mm/dd"/>
    <numFmt numFmtId="180" formatCode="0&quot;年度&quot;"/>
    <numFmt numFmtId="181" formatCode="yyyy&quot;年&quot;m&quot;月&quot;d&quot;日&quot;;@"/>
    <numFmt numFmtId="182" formatCode="#,##0_ "/>
    <numFmt numFmtId="183" formatCode="0000000000"/>
  </numFmts>
  <fonts count="65" x14ac:knownFonts="1">
    <font>
      <sz val="11"/>
      <color theme="1"/>
      <name val="游ゴシック"/>
      <family val="2"/>
      <charset val="128"/>
      <scheme val="minor"/>
    </font>
    <font>
      <sz val="6"/>
      <name val="游ゴシック"/>
      <family val="2"/>
      <charset val="128"/>
      <scheme val="minor"/>
    </font>
    <font>
      <sz val="10.5"/>
      <name val="Meiryo UI"/>
      <family val="3"/>
      <charset val="128"/>
    </font>
    <font>
      <sz val="6"/>
      <name val="ＭＳ Ｐゴシック"/>
      <family val="3"/>
      <charset val="128"/>
    </font>
    <font>
      <sz val="11"/>
      <name val="ＭＳ Ｐゴシック"/>
      <family val="3"/>
      <charset val="128"/>
    </font>
    <font>
      <sz val="10.5"/>
      <color rgb="FFFF0000"/>
      <name val="Meiryo UI"/>
      <family val="3"/>
      <charset val="128"/>
    </font>
    <font>
      <sz val="11"/>
      <color theme="1"/>
      <name val="游ゴシック"/>
      <family val="2"/>
      <charset val="128"/>
      <scheme val="minor"/>
    </font>
    <font>
      <sz val="6"/>
      <name val="游ゴシック"/>
      <family val="3"/>
      <charset val="128"/>
      <scheme val="minor"/>
    </font>
    <font>
      <sz val="11"/>
      <color theme="1"/>
      <name val="Meiryo UI"/>
      <family val="3"/>
      <charset val="128"/>
    </font>
    <font>
      <sz val="10.5"/>
      <color theme="1"/>
      <name val="Meiryo UI"/>
      <family val="3"/>
      <charset val="128"/>
    </font>
    <font>
      <b/>
      <sz val="10.5"/>
      <color theme="1"/>
      <name val="Meiryo UI"/>
      <family val="3"/>
      <charset val="128"/>
    </font>
    <font>
      <u/>
      <sz val="11"/>
      <color theme="10"/>
      <name val="游ゴシック"/>
      <family val="2"/>
      <charset val="128"/>
      <scheme val="minor"/>
    </font>
    <font>
      <sz val="10.5"/>
      <color theme="0"/>
      <name val="Meiryo UI"/>
      <family val="3"/>
      <charset val="128"/>
    </font>
    <font>
      <b/>
      <sz val="10.5"/>
      <name val="Meiryo UI"/>
      <family val="3"/>
      <charset val="128"/>
    </font>
    <font>
      <u/>
      <sz val="10.5"/>
      <color theme="10"/>
      <name val="Meiryo UI"/>
      <family val="3"/>
      <charset val="128"/>
    </font>
    <font>
      <sz val="10.5"/>
      <color rgb="FF3333FF"/>
      <name val="Meiryo UI"/>
      <family val="3"/>
      <charset val="128"/>
    </font>
    <font>
      <b/>
      <sz val="10.5"/>
      <color rgb="FFFF0000"/>
      <name val="Meiryo UI"/>
      <family val="3"/>
      <charset val="128"/>
    </font>
    <font>
      <sz val="9"/>
      <color theme="1"/>
      <name val="Meiryo UI"/>
      <family val="3"/>
      <charset val="128"/>
    </font>
    <font>
      <b/>
      <sz val="12"/>
      <name val="Meiryo UI"/>
      <family val="3"/>
      <charset val="128"/>
    </font>
    <font>
      <sz val="12"/>
      <name val="Meiryo UI"/>
      <family val="3"/>
      <charset val="128"/>
    </font>
    <font>
      <b/>
      <sz val="24"/>
      <name val="Meiryo UI"/>
      <family val="3"/>
      <charset val="128"/>
    </font>
    <font>
      <sz val="14"/>
      <name val="Meiryo UI"/>
      <family val="3"/>
      <charset val="128"/>
    </font>
    <font>
      <b/>
      <sz val="14"/>
      <color rgb="FF0070C0"/>
      <name val="Meiryo UI"/>
      <family val="3"/>
      <charset val="128"/>
    </font>
    <font>
      <sz val="11"/>
      <color rgb="FF0070C0"/>
      <name val="Meiryo UI"/>
      <family val="3"/>
      <charset val="128"/>
    </font>
    <font>
      <b/>
      <sz val="11"/>
      <color rgb="FF0070C0"/>
      <name val="Meiryo UI"/>
      <family val="3"/>
      <charset val="128"/>
    </font>
    <font>
      <sz val="11"/>
      <color rgb="FF0000FF"/>
      <name val="Meiryo UI"/>
      <family val="3"/>
      <charset val="128"/>
    </font>
    <font>
      <sz val="10.5"/>
      <color rgb="FF000000"/>
      <name val="Meiryo UI"/>
      <family val="3"/>
      <charset val="128"/>
    </font>
    <font>
      <b/>
      <sz val="10.5"/>
      <color rgb="FF000000"/>
      <name val="Meiryo UI"/>
      <family val="3"/>
      <charset val="128"/>
    </font>
    <font>
      <sz val="10"/>
      <color rgb="FF000000"/>
      <name val="Meiryo UI"/>
      <family val="3"/>
      <charset val="128"/>
    </font>
    <font>
      <sz val="10.5"/>
      <color rgb="FF4F81BD"/>
      <name val="Meiryo UI"/>
      <family val="3"/>
      <charset val="128"/>
    </font>
    <font>
      <b/>
      <sz val="11"/>
      <color rgb="FFFF0000"/>
      <name val="Meiryo UI"/>
      <family val="3"/>
      <charset val="128"/>
    </font>
    <font>
      <sz val="10.5"/>
      <color rgb="FFC00000"/>
      <name val="Meiryo UI"/>
      <family val="3"/>
      <charset val="128"/>
    </font>
    <font>
      <u/>
      <sz val="10.5"/>
      <color rgb="FF0000FF"/>
      <name val="Meiryo UI"/>
      <family val="3"/>
      <charset val="128"/>
    </font>
    <font>
      <b/>
      <sz val="14"/>
      <color theme="1"/>
      <name val="Meiryo UI"/>
      <family val="3"/>
      <charset val="128"/>
    </font>
    <font>
      <b/>
      <sz val="14"/>
      <name val="Meiryo UI"/>
      <family val="3"/>
      <charset val="128"/>
    </font>
    <font>
      <sz val="10.5"/>
      <color rgb="FF0000FF"/>
      <name val="Meiryo UI"/>
      <family val="3"/>
      <charset val="128"/>
    </font>
    <font>
      <b/>
      <sz val="10.5"/>
      <color rgb="FF0070C0"/>
      <name val="Meiryo UI"/>
      <family val="3"/>
      <charset val="128"/>
    </font>
    <font>
      <b/>
      <sz val="16"/>
      <name val="Meiryo UI"/>
      <family val="3"/>
      <charset val="128"/>
    </font>
    <font>
      <b/>
      <sz val="11"/>
      <name val="Meiryo UI"/>
      <family val="3"/>
      <charset val="128"/>
    </font>
    <font>
      <sz val="11"/>
      <name val="Meiryo UI"/>
      <family val="3"/>
      <charset val="128"/>
    </font>
    <font>
      <sz val="11"/>
      <color rgb="FFFF0000"/>
      <name val="Meiryo UI"/>
      <family val="3"/>
      <charset val="128"/>
    </font>
    <font>
      <u val="double"/>
      <sz val="11"/>
      <color theme="1"/>
      <name val="Meiryo UI"/>
      <family val="3"/>
      <charset val="128"/>
    </font>
    <font>
      <sz val="10.5"/>
      <color theme="1"/>
      <name val="游ゴシック"/>
      <family val="3"/>
      <charset val="128"/>
      <scheme val="minor"/>
    </font>
    <font>
      <b/>
      <sz val="10.5"/>
      <color theme="1"/>
      <name val="游ゴシック"/>
      <family val="3"/>
      <charset val="128"/>
      <scheme val="minor"/>
    </font>
    <font>
      <i/>
      <sz val="10.5"/>
      <name val="Meiryo UI"/>
      <family val="3"/>
      <charset val="128"/>
    </font>
    <font>
      <sz val="10.5"/>
      <color theme="3" tint="0.499984740745262"/>
      <name val="Meiryo UI"/>
      <family val="3"/>
      <charset val="128"/>
    </font>
    <font>
      <sz val="11"/>
      <color theme="0"/>
      <name val="Meiryo UI"/>
      <family val="3"/>
      <charset val="128"/>
    </font>
    <font>
      <b/>
      <sz val="10.5"/>
      <color rgb="FF0070C0"/>
      <name val="游ゴシック"/>
      <family val="3"/>
      <charset val="128"/>
      <scheme val="minor"/>
    </font>
    <font>
      <sz val="10.5"/>
      <color rgb="FF0070C0"/>
      <name val="Meiryo UI"/>
      <family val="3"/>
      <charset val="128"/>
    </font>
    <font>
      <sz val="10.5"/>
      <color rgb="FF0070C0"/>
      <name val="游ゴシック"/>
      <family val="3"/>
      <charset val="128"/>
      <scheme val="minor"/>
    </font>
    <font>
      <sz val="10"/>
      <name val="Meiryo UI"/>
      <family val="3"/>
      <charset val="128"/>
    </font>
    <font>
      <sz val="11"/>
      <color rgb="FFC00000"/>
      <name val="Meiryo UI"/>
      <family val="3"/>
      <charset val="128"/>
    </font>
    <font>
      <sz val="10"/>
      <color theme="0"/>
      <name val="Meiryo UI"/>
      <family val="3"/>
      <charset val="128"/>
    </font>
    <font>
      <sz val="10.5"/>
      <color rgb="FFC00000"/>
      <name val="游ゴシック"/>
      <family val="3"/>
      <charset val="128"/>
      <scheme val="minor"/>
    </font>
    <font>
      <b/>
      <sz val="12"/>
      <color theme="1"/>
      <name val="Meiryo UI"/>
      <family val="3"/>
      <charset val="128"/>
    </font>
    <font>
      <u/>
      <sz val="11"/>
      <name val="Meiryo UI"/>
      <family val="3"/>
      <charset val="128"/>
    </font>
    <font>
      <u/>
      <sz val="11"/>
      <color theme="10"/>
      <name val="Meiryo UI"/>
      <family val="3"/>
      <charset val="128"/>
    </font>
    <font>
      <sz val="11"/>
      <color theme="0"/>
      <name val="游ゴシック"/>
      <family val="2"/>
      <charset val="128"/>
      <scheme val="minor"/>
    </font>
    <font>
      <b/>
      <sz val="14"/>
      <color rgb="FFFF0000"/>
      <name val="Meiryo UI"/>
      <family val="3"/>
      <charset val="128"/>
    </font>
    <font>
      <b/>
      <sz val="7"/>
      <name val="Meiryo UI"/>
      <family val="3"/>
      <charset val="128"/>
    </font>
    <font>
      <b/>
      <sz val="10.5"/>
      <color theme="3" tint="0.499984740745262"/>
      <name val="Meiryo UI"/>
      <family val="3"/>
      <charset val="128"/>
    </font>
    <font>
      <u val="double"/>
      <sz val="10.5"/>
      <name val="Meiryo UI"/>
      <family val="3"/>
      <charset val="128"/>
    </font>
    <font>
      <sz val="14"/>
      <color rgb="FFFF0000"/>
      <name val="Meiryo UI"/>
      <family val="3"/>
      <charset val="128"/>
    </font>
    <font>
      <b/>
      <sz val="10.5"/>
      <color rgb="FFC00000"/>
      <name val="Meiryo UI"/>
      <family val="3"/>
      <charset val="128"/>
    </font>
    <font>
      <sz val="12"/>
      <color theme="1"/>
      <name val="Meiryo UI"/>
      <family val="3"/>
      <charset val="128"/>
    </font>
  </fonts>
  <fills count="18">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2F2F2"/>
        <bgColor indexed="64"/>
      </patternFill>
    </fill>
    <fill>
      <patternFill patternType="solid">
        <fgColor rgb="FFDAEEF3"/>
        <bgColor indexed="64"/>
      </patternFill>
    </fill>
    <fill>
      <patternFill patternType="solid">
        <fgColor theme="0"/>
        <bgColor indexed="64"/>
      </patternFill>
    </fill>
    <fill>
      <patternFill patternType="solid">
        <fgColor rgb="FFFFFFFF"/>
        <bgColor indexed="64"/>
      </patternFill>
    </fill>
    <fill>
      <patternFill patternType="solid">
        <fgColor rgb="FFDAF2D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3" tint="0.89999084444715716"/>
        <bgColor indexed="64"/>
      </patternFill>
    </fill>
    <fill>
      <patternFill patternType="solid">
        <fgColor rgb="FFFF0000"/>
        <bgColor indexed="64"/>
      </patternFill>
    </fill>
    <fill>
      <patternFill patternType="solid">
        <fgColor theme="1" tint="0.14999847407452621"/>
        <bgColor indexed="64"/>
      </patternFill>
    </fill>
  </fills>
  <borders count="16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dotted">
        <color indexed="64"/>
      </bottom>
      <diagonal/>
    </border>
    <border>
      <left style="hair">
        <color indexed="64"/>
      </left>
      <right style="hair">
        <color indexed="64"/>
      </right>
      <top/>
      <bottom style="dotted">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dotted">
        <color indexed="64"/>
      </left>
      <right style="medium">
        <color indexed="64"/>
      </right>
      <top style="dotted">
        <color indexed="64"/>
      </top>
      <bottom style="dotted">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dotted">
        <color indexed="64"/>
      </left>
      <right style="medium">
        <color indexed="64"/>
      </right>
      <top style="dotted">
        <color indexed="64"/>
      </top>
      <bottom style="medium">
        <color indexed="64"/>
      </bottom>
      <diagonal/>
    </border>
    <border>
      <left style="thin">
        <color indexed="64"/>
      </left>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style="medium">
        <color rgb="FFC00000"/>
      </bottom>
      <diagonal/>
    </border>
    <border>
      <left style="thin">
        <color theme="1"/>
      </left>
      <right style="thin">
        <color theme="1"/>
      </right>
      <top style="thin">
        <color theme="1"/>
      </top>
      <bottom style="thin">
        <color theme="1"/>
      </bottom>
      <diagonal/>
    </border>
    <border>
      <left style="thin">
        <color auto="1"/>
      </left>
      <right style="thin">
        <color auto="1"/>
      </right>
      <top style="medium">
        <color auto="1"/>
      </top>
      <bottom style="thin">
        <color auto="1"/>
      </bottom>
      <diagonal/>
    </border>
    <border>
      <left style="medium">
        <color indexed="64"/>
      </left>
      <right style="thin">
        <color indexed="64"/>
      </right>
      <top/>
      <bottom style="medium">
        <color indexed="64"/>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indexed="64"/>
      </left>
      <right style="thin">
        <color auto="1"/>
      </right>
      <top style="medium">
        <color indexed="64"/>
      </top>
      <bottom style="medium">
        <color auto="1"/>
      </bottom>
      <diagonal/>
    </border>
    <border>
      <left/>
      <right style="medium">
        <color indexed="64"/>
      </right>
      <top style="medium">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thin">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otted">
        <color indexed="64"/>
      </right>
      <top style="dotted">
        <color indexed="64"/>
      </top>
      <bottom style="dotted">
        <color indexed="64"/>
      </bottom>
      <diagonal/>
    </border>
    <border>
      <left style="hair">
        <color indexed="64"/>
      </left>
      <right/>
      <top style="thin">
        <color indexed="64"/>
      </top>
      <bottom style="hair">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thin">
        <color auto="1"/>
      </left>
      <right style="thin">
        <color auto="1"/>
      </right>
      <top style="medium">
        <color indexed="64"/>
      </top>
      <bottom style="medium">
        <color indexed="64"/>
      </bottom>
      <diagonal/>
    </border>
    <border>
      <left style="thin">
        <color indexed="64"/>
      </left>
      <right/>
      <top/>
      <bottom style="medium">
        <color rgb="FFC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1"/>
      </left>
      <right style="thin">
        <color theme="1"/>
      </right>
      <top style="medium">
        <color indexed="64"/>
      </top>
      <bottom style="thin">
        <color theme="1"/>
      </bottom>
      <diagonal/>
    </border>
    <border>
      <left style="thin">
        <color theme="1"/>
      </left>
      <right style="medium">
        <color indexed="64"/>
      </right>
      <top style="medium">
        <color indexed="64"/>
      </top>
      <bottom style="thin">
        <color theme="1"/>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medium">
        <color indexed="64"/>
      </left>
      <right style="thin">
        <color theme="1"/>
      </right>
      <top style="thin">
        <color theme="1"/>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indexed="64"/>
      </left>
      <right/>
      <top style="thin">
        <color indexed="64"/>
      </top>
      <bottom style="hair">
        <color indexed="64"/>
      </bottom>
      <diagonal/>
    </border>
    <border>
      <left/>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top style="medium">
        <color indexed="64"/>
      </top>
      <bottom style="dotted">
        <color indexed="64"/>
      </bottom>
      <diagonal/>
    </border>
    <border>
      <left style="hair">
        <color indexed="64"/>
      </left>
      <right style="hair">
        <color indexed="64"/>
      </right>
      <top style="medium">
        <color indexed="64"/>
      </top>
      <bottom style="dotted">
        <color indexed="64"/>
      </bottom>
      <diagonal/>
    </border>
    <border>
      <left style="hair">
        <color indexed="64"/>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style="hair">
        <color indexed="64"/>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dotted">
        <color indexed="64"/>
      </right>
      <top/>
      <bottom/>
      <diagonal/>
    </border>
    <border>
      <left style="thin">
        <color indexed="64"/>
      </left>
      <right/>
      <top style="dotted">
        <color indexed="64"/>
      </top>
      <bottom/>
      <diagonal/>
    </border>
    <border>
      <left style="hair">
        <color indexed="64"/>
      </left>
      <right style="hair">
        <color indexed="64"/>
      </right>
      <top style="dotted">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dotted">
        <color indexed="64"/>
      </top>
      <bottom/>
      <diagonal/>
    </border>
    <border>
      <left style="hair">
        <color indexed="64"/>
      </left>
      <right style="medium">
        <color indexed="64"/>
      </right>
      <top style="dotted">
        <color indexed="64"/>
      </top>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dotted">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
      <left style="dotted">
        <color indexed="64"/>
      </left>
      <right style="medium">
        <color indexed="64"/>
      </right>
      <top style="medium">
        <color indexed="64"/>
      </top>
      <bottom style="dotted">
        <color indexed="64"/>
      </bottom>
      <diagonal/>
    </border>
  </borders>
  <cellStyleXfs count="8">
    <xf numFmtId="0" fontId="0" fillId="0" borderId="0">
      <alignment vertical="center"/>
    </xf>
    <xf numFmtId="0" fontId="4" fillId="0" borderId="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11" fillId="0" borderId="0" applyNumberFormat="0" applyFill="0" applyBorder="0" applyAlignment="0" applyProtection="0">
      <alignment vertical="center"/>
    </xf>
    <xf numFmtId="0" fontId="4" fillId="0" borderId="0"/>
    <xf numFmtId="0" fontId="11" fillId="0" borderId="0" applyNumberFormat="0" applyFill="0" applyBorder="0" applyAlignment="0" applyProtection="0">
      <alignment vertical="center"/>
    </xf>
  </cellStyleXfs>
  <cellXfs count="913">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9" fillId="0" borderId="18" xfId="0" applyFont="1" applyBorder="1">
      <alignment vertical="center"/>
    </xf>
    <xf numFmtId="0" fontId="9" fillId="0" borderId="18" xfId="0" applyFont="1" applyBorder="1" applyAlignment="1">
      <alignment vertical="center" wrapText="1"/>
    </xf>
    <xf numFmtId="0" fontId="9" fillId="0" borderId="0" xfId="0" applyFont="1">
      <alignment vertical="center"/>
    </xf>
    <xf numFmtId="0" fontId="2" fillId="0" borderId="18" xfId="0" applyFont="1" applyBorder="1">
      <alignment vertical="center"/>
    </xf>
    <xf numFmtId="0" fontId="2" fillId="0" borderId="18" xfId="0" applyFont="1" applyBorder="1" applyAlignment="1">
      <alignment vertical="center" wrapText="1" shrinkToFit="1"/>
    </xf>
    <xf numFmtId="0" fontId="9" fillId="0" borderId="18" xfId="0" applyFont="1" applyBorder="1" applyAlignment="1">
      <alignment vertical="center" wrapText="1" shrinkToFit="1"/>
    </xf>
    <xf numFmtId="0" fontId="9" fillId="0" borderId="0" xfId="0" applyFont="1" applyAlignment="1">
      <alignment vertical="center" shrinkToFit="1"/>
    </xf>
    <xf numFmtId="0" fontId="9" fillId="0" borderId="0" xfId="0" applyFont="1" applyAlignment="1">
      <alignment horizontal="right" vertical="center"/>
    </xf>
    <xf numFmtId="38" fontId="9" fillId="0" borderId="0" xfId="2" applyFont="1" applyFill="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right" vertical="center" wrapText="1"/>
    </xf>
    <xf numFmtId="0" fontId="9" fillId="0" borderId="0" xfId="0" applyFont="1" applyAlignment="1">
      <alignment vertical="top"/>
    </xf>
    <xf numFmtId="0" fontId="9" fillId="0" borderId="0" xfId="0" applyFont="1" applyAlignment="1">
      <alignment horizontal="left" vertical="top"/>
    </xf>
    <xf numFmtId="0" fontId="10" fillId="0" borderId="0" xfId="0" applyFont="1">
      <alignment vertical="center"/>
    </xf>
    <xf numFmtId="0" fontId="9" fillId="0" borderId="1" xfId="0" applyFont="1" applyBorder="1">
      <alignment vertical="center"/>
    </xf>
    <xf numFmtId="0" fontId="9" fillId="0" borderId="51" xfId="0" applyFont="1" applyBorder="1">
      <alignment vertical="center"/>
    </xf>
    <xf numFmtId="0" fontId="9" fillId="0" borderId="3" xfId="0" applyFont="1" applyBorder="1">
      <alignment vertical="center"/>
    </xf>
    <xf numFmtId="0" fontId="9" fillId="0" borderId="35" xfId="0" applyFont="1" applyBorder="1">
      <alignment vertical="center"/>
    </xf>
    <xf numFmtId="0" fontId="9" fillId="0" borderId="6" xfId="0" applyFont="1" applyBorder="1">
      <alignment vertical="center"/>
    </xf>
    <xf numFmtId="0" fontId="9" fillId="0" borderId="30" xfId="0" applyFont="1" applyBorder="1">
      <alignment vertical="center"/>
    </xf>
    <xf numFmtId="0" fontId="9" fillId="0" borderId="8" xfId="0" applyFont="1" applyBorder="1">
      <alignment vertical="center"/>
    </xf>
    <xf numFmtId="0" fontId="9" fillId="0" borderId="52" xfId="0" applyFont="1" applyBorder="1">
      <alignment vertical="center"/>
    </xf>
    <xf numFmtId="0" fontId="8" fillId="0" borderId="0" xfId="0" applyFont="1">
      <alignment vertical="center"/>
    </xf>
    <xf numFmtId="0" fontId="2" fillId="0" borderId="0" xfId="0" applyFont="1">
      <alignment vertical="center"/>
    </xf>
    <xf numFmtId="0" fontId="8" fillId="0" borderId="0" xfId="0" applyFont="1" applyAlignment="1">
      <alignment horizontal="right" vertical="center"/>
    </xf>
    <xf numFmtId="0" fontId="2" fillId="0" borderId="0" xfId="0" applyFont="1" applyAlignment="1">
      <alignment horizontal="left" vertical="center"/>
    </xf>
    <xf numFmtId="0" fontId="2" fillId="2" borderId="78" xfId="0" applyFont="1" applyFill="1" applyBorder="1" applyAlignment="1" applyProtection="1">
      <alignment horizontal="center" vertical="center"/>
      <protection locked="0"/>
    </xf>
    <xf numFmtId="0" fontId="2" fillId="2" borderId="76" xfId="0" applyFont="1" applyFill="1" applyBorder="1" applyAlignment="1" applyProtection="1">
      <alignment horizontal="center" vertical="center"/>
      <protection locked="0"/>
    </xf>
    <xf numFmtId="0" fontId="2" fillId="2" borderId="76" xfId="0" applyFont="1" applyFill="1" applyBorder="1" applyAlignment="1" applyProtection="1">
      <alignment horizontal="center" vertical="center" wrapText="1"/>
      <protection locked="0"/>
    </xf>
    <xf numFmtId="0" fontId="8" fillId="0" borderId="0" xfId="0" applyFont="1" applyAlignment="1">
      <alignment horizontal="center" vertical="center"/>
    </xf>
    <xf numFmtId="0" fontId="2" fillId="2" borderId="93" xfId="0" applyFont="1" applyFill="1" applyBorder="1" applyAlignment="1" applyProtection="1">
      <alignment horizontal="right" vertical="center"/>
      <protection locked="0"/>
    </xf>
    <xf numFmtId="0" fontId="2" fillId="4" borderId="93" xfId="0" applyFont="1" applyFill="1" applyBorder="1" applyProtection="1">
      <alignment vertical="center"/>
      <protection hidden="1"/>
    </xf>
    <xf numFmtId="0" fontId="2" fillId="2" borderId="1" xfId="0" applyFont="1" applyFill="1" applyBorder="1" applyProtection="1">
      <alignment vertical="center"/>
      <protection locked="0"/>
    </xf>
    <xf numFmtId="177" fontId="2" fillId="15" borderId="102" xfId="0" applyNumberFormat="1" applyFont="1" applyFill="1" applyBorder="1" applyAlignment="1" applyProtection="1">
      <alignment horizontal="center" vertical="center"/>
      <protection hidden="1"/>
    </xf>
    <xf numFmtId="0" fontId="2" fillId="9" borderId="93" xfId="0" applyFont="1" applyFill="1" applyBorder="1" applyProtection="1">
      <alignment vertical="center"/>
      <protection locked="0"/>
    </xf>
    <xf numFmtId="0" fontId="2" fillId="2" borderId="106" xfId="0" applyFont="1" applyFill="1" applyBorder="1" applyAlignment="1" applyProtection="1">
      <alignment horizontal="center" vertical="center"/>
      <protection locked="0"/>
    </xf>
    <xf numFmtId="0" fontId="2" fillId="2" borderId="84" xfId="0" applyFont="1" applyFill="1" applyBorder="1" applyAlignment="1" applyProtection="1">
      <alignment horizontal="center" vertical="center"/>
      <protection locked="0"/>
    </xf>
    <xf numFmtId="0" fontId="2" fillId="2" borderId="108" xfId="0" applyFont="1" applyFill="1" applyBorder="1" applyAlignment="1" applyProtection="1">
      <alignment horizontal="center" vertical="center"/>
      <protection locked="0"/>
    </xf>
    <xf numFmtId="0" fontId="2" fillId="2" borderId="109" xfId="0" applyFont="1" applyFill="1" applyBorder="1" applyAlignment="1" applyProtection="1">
      <alignment horizontal="center" vertical="center"/>
      <protection locked="0"/>
    </xf>
    <xf numFmtId="0" fontId="2" fillId="2" borderId="110" xfId="0" applyFont="1" applyFill="1" applyBorder="1" applyAlignment="1" applyProtection="1">
      <alignment horizontal="center" vertical="center"/>
      <protection locked="0"/>
    </xf>
    <xf numFmtId="0" fontId="2" fillId="2" borderId="112" xfId="0" applyFont="1" applyFill="1" applyBorder="1" applyAlignment="1" applyProtection="1">
      <alignment horizontal="center" vertical="center"/>
      <protection locked="0"/>
    </xf>
    <xf numFmtId="0" fontId="2" fillId="2" borderId="113" xfId="0" applyFont="1" applyFill="1" applyBorder="1" applyAlignment="1" applyProtection="1">
      <alignment horizontal="center" vertical="center"/>
      <protection locked="0"/>
    </xf>
    <xf numFmtId="0" fontId="2" fillId="2" borderId="115" xfId="0" applyFont="1" applyFill="1" applyBorder="1" applyAlignment="1" applyProtection="1">
      <alignment horizontal="center" vertical="center"/>
      <protection locked="0"/>
    </xf>
    <xf numFmtId="0" fontId="2" fillId="2" borderId="117" xfId="0" applyFont="1" applyFill="1" applyBorder="1" applyAlignment="1" applyProtection="1">
      <alignment horizontal="center" vertical="center"/>
      <protection locked="0"/>
    </xf>
    <xf numFmtId="0" fontId="2" fillId="2" borderId="118" xfId="0" applyFont="1" applyFill="1" applyBorder="1" applyAlignment="1" applyProtection="1">
      <alignment horizontal="center" vertical="center"/>
      <protection locked="0"/>
    </xf>
    <xf numFmtId="0" fontId="2" fillId="2" borderId="122" xfId="0" applyFont="1" applyFill="1" applyBorder="1" applyAlignment="1" applyProtection="1">
      <alignment horizontal="center" vertical="center"/>
      <protection locked="0"/>
    </xf>
    <xf numFmtId="0" fontId="2" fillId="2" borderId="122" xfId="0" applyFont="1" applyFill="1" applyBorder="1" applyAlignment="1" applyProtection="1">
      <alignment horizontal="center" vertical="center" wrapText="1"/>
      <protection locked="0"/>
    </xf>
    <xf numFmtId="0" fontId="2" fillId="2" borderId="123" xfId="0" applyFont="1" applyFill="1" applyBorder="1" applyAlignment="1" applyProtection="1">
      <alignment horizontal="left" vertical="center" wrapText="1"/>
      <protection locked="0"/>
    </xf>
    <xf numFmtId="0" fontId="2" fillId="2" borderId="125" xfId="0" applyFont="1" applyFill="1" applyBorder="1" applyAlignment="1" applyProtection="1">
      <alignment horizontal="left" vertical="center" wrapText="1"/>
      <protection locked="0"/>
    </xf>
    <xf numFmtId="0" fontId="2" fillId="2" borderId="128" xfId="0" applyFont="1" applyFill="1" applyBorder="1" applyAlignment="1" applyProtection="1">
      <alignment horizontal="center" vertical="center"/>
      <protection locked="0"/>
    </xf>
    <xf numFmtId="0" fontId="2" fillId="2" borderId="128" xfId="0" applyFont="1" applyFill="1" applyBorder="1" applyAlignment="1" applyProtection="1">
      <alignment horizontal="center" vertical="center" wrapText="1"/>
      <protection locked="0"/>
    </xf>
    <xf numFmtId="0" fontId="2" fillId="2" borderId="131" xfId="0" applyFont="1" applyFill="1" applyBorder="1" applyAlignment="1" applyProtection="1">
      <alignment horizontal="left" vertical="center" wrapText="1"/>
      <protection locked="0"/>
    </xf>
    <xf numFmtId="0" fontId="2" fillId="2" borderId="132" xfId="0" applyFont="1" applyFill="1" applyBorder="1" applyAlignment="1" applyProtection="1">
      <alignment vertical="center" wrapText="1"/>
      <protection locked="0"/>
    </xf>
    <xf numFmtId="0" fontId="2" fillId="2" borderId="29" xfId="0" applyFont="1" applyFill="1" applyBorder="1" applyAlignment="1" applyProtection="1">
      <alignment vertical="center" wrapText="1"/>
      <protection locked="0"/>
    </xf>
    <xf numFmtId="0" fontId="2" fillId="2" borderId="133" xfId="0" applyFont="1" applyFill="1" applyBorder="1" applyAlignment="1" applyProtection="1">
      <alignment vertical="center" wrapText="1"/>
      <protection locked="0"/>
    </xf>
    <xf numFmtId="0" fontId="2" fillId="2" borderId="134" xfId="0" applyFont="1" applyFill="1" applyBorder="1" applyAlignment="1" applyProtection="1">
      <alignment horizontal="center" vertical="center"/>
      <protection locked="0"/>
    </xf>
    <xf numFmtId="0" fontId="2" fillId="2" borderId="135" xfId="0" applyFont="1" applyFill="1" applyBorder="1" applyAlignment="1" applyProtection="1">
      <alignment horizontal="center" vertical="center"/>
      <protection locked="0"/>
    </xf>
    <xf numFmtId="0" fontId="2" fillId="2" borderId="136" xfId="0" applyFont="1" applyFill="1" applyBorder="1" applyAlignment="1" applyProtection="1">
      <alignment horizontal="center" vertical="center"/>
      <protection locked="0"/>
    </xf>
    <xf numFmtId="176" fontId="2" fillId="2" borderId="93" xfId="1" applyNumberFormat="1" applyFont="1" applyFill="1" applyBorder="1" applyAlignment="1" applyProtection="1">
      <alignment horizontal="right" vertical="center"/>
      <protection locked="0"/>
    </xf>
    <xf numFmtId="0" fontId="2" fillId="2" borderId="93" xfId="0" applyFont="1" applyFill="1" applyBorder="1" applyAlignment="1" applyProtection="1">
      <alignment horizontal="left" vertical="center"/>
      <protection locked="0"/>
    </xf>
    <xf numFmtId="0" fontId="39" fillId="2" borderId="93" xfId="0" applyFont="1" applyFill="1" applyBorder="1" applyAlignment="1" applyProtection="1">
      <alignment horizontal="left" vertical="center"/>
      <protection locked="0"/>
    </xf>
    <xf numFmtId="0" fontId="2" fillId="0" borderId="2" xfId="0" applyFont="1" applyBorder="1" applyAlignment="1">
      <alignment horizontal="right" vertical="center"/>
    </xf>
    <xf numFmtId="0" fontId="2" fillId="0" borderId="0" xfId="0" applyFont="1" applyAlignment="1">
      <alignment horizontal="justify" vertical="center"/>
    </xf>
    <xf numFmtId="38" fontId="9" fillId="0" borderId="0" xfId="2" applyFont="1" applyFill="1" applyProtection="1">
      <alignment vertical="center"/>
    </xf>
    <xf numFmtId="41" fontId="9" fillId="2" borderId="141" xfId="0" applyNumberFormat="1" applyFont="1" applyFill="1" applyBorder="1" applyAlignment="1" applyProtection="1">
      <alignment horizontal="center" vertical="center"/>
      <protection locked="0"/>
    </xf>
    <xf numFmtId="41" fontId="9" fillId="2" borderId="142" xfId="0" applyNumberFormat="1" applyFont="1" applyFill="1" applyBorder="1" applyAlignment="1" applyProtection="1">
      <alignment horizontal="center" vertical="center"/>
      <protection locked="0"/>
    </xf>
    <xf numFmtId="41" fontId="9" fillId="2" borderId="143" xfId="0" applyNumberFormat="1" applyFont="1" applyFill="1" applyBorder="1" applyAlignment="1" applyProtection="1">
      <alignment horizontal="center" vertical="center"/>
      <protection locked="0"/>
    </xf>
    <xf numFmtId="41" fontId="9" fillId="2" borderId="144" xfId="0" applyNumberFormat="1" applyFont="1" applyFill="1" applyBorder="1" applyAlignment="1" applyProtection="1">
      <alignment horizontal="center" vertical="center"/>
      <protection locked="0"/>
    </xf>
    <xf numFmtId="41" fontId="9" fillId="2" borderId="46" xfId="0" applyNumberFormat="1" applyFont="1" applyFill="1" applyBorder="1" applyAlignment="1" applyProtection="1">
      <alignment horizontal="center" vertical="center"/>
      <protection locked="0"/>
    </xf>
    <xf numFmtId="41" fontId="9" fillId="2" borderId="145" xfId="0" applyNumberFormat="1" applyFont="1" applyFill="1" applyBorder="1" applyAlignment="1" applyProtection="1">
      <alignment horizontal="center" vertical="center"/>
      <protection locked="0"/>
    </xf>
    <xf numFmtId="41" fontId="9" fillId="2" borderId="146" xfId="0" applyNumberFormat="1" applyFont="1" applyFill="1" applyBorder="1" applyAlignment="1" applyProtection="1">
      <alignment horizontal="center" vertical="center"/>
      <protection locked="0"/>
    </xf>
    <xf numFmtId="41" fontId="9" fillId="2" borderId="68" xfId="0" applyNumberFormat="1" applyFont="1" applyFill="1" applyBorder="1" applyAlignment="1" applyProtection="1">
      <alignment horizontal="center" vertical="center"/>
      <protection locked="0"/>
    </xf>
    <xf numFmtId="41" fontId="9" fillId="2" borderId="147" xfId="0" applyNumberFormat="1" applyFont="1" applyFill="1" applyBorder="1" applyAlignment="1" applyProtection="1">
      <alignment horizontal="center" vertical="center"/>
      <protection locked="0"/>
    </xf>
    <xf numFmtId="41" fontId="2" fillId="2" borderId="146" xfId="0" applyNumberFormat="1" applyFont="1" applyFill="1" applyBorder="1" applyAlignment="1" applyProtection="1">
      <alignment horizontal="center" vertical="center"/>
      <protection locked="0"/>
    </xf>
    <xf numFmtId="0" fontId="2" fillId="0" borderId="0" xfId="0" applyFont="1" applyAlignment="1" applyProtection="1">
      <protection locked="0"/>
    </xf>
    <xf numFmtId="0" fontId="12" fillId="0" borderId="0" xfId="0" applyFont="1">
      <alignment vertical="center"/>
    </xf>
    <xf numFmtId="0" fontId="2" fillId="0" borderId="0" xfId="0" applyFont="1" applyAlignment="1"/>
    <xf numFmtId="0" fontId="13" fillId="0" borderId="14" xfId="0" applyFont="1" applyBorder="1">
      <alignment vertical="center"/>
    </xf>
    <xf numFmtId="0" fontId="12" fillId="0" borderId="0" xfId="0" applyFont="1" applyAlignment="1"/>
    <xf numFmtId="0" fontId="9" fillId="0" borderId="0" xfId="0" applyFont="1" applyAlignment="1"/>
    <xf numFmtId="0" fontId="5" fillId="0" borderId="0" xfId="0" applyFont="1" applyAlignment="1"/>
    <xf numFmtId="0" fontId="14" fillId="0" borderId="0" xfId="5" applyFont="1" applyProtection="1">
      <alignment vertical="center"/>
    </xf>
    <xf numFmtId="0" fontId="5" fillId="7" borderId="4" xfId="0" applyFont="1" applyFill="1" applyBorder="1">
      <alignment vertical="center"/>
    </xf>
    <xf numFmtId="0" fontId="5" fillId="7" borderId="5" xfId="0" applyFont="1" applyFill="1" applyBorder="1">
      <alignment vertical="center"/>
    </xf>
    <xf numFmtId="0" fontId="5" fillId="7" borderId="0" xfId="0" applyFont="1" applyFill="1">
      <alignment vertical="center"/>
    </xf>
    <xf numFmtId="0" fontId="5" fillId="7" borderId="7" xfId="0" applyFont="1" applyFill="1" applyBorder="1">
      <alignment vertical="center"/>
    </xf>
    <xf numFmtId="0" fontId="9" fillId="7" borderId="9" xfId="0" applyFont="1" applyFill="1" applyBorder="1" applyAlignment="1">
      <alignment horizontal="left" vertical="center" wrapText="1"/>
    </xf>
    <xf numFmtId="0" fontId="9" fillId="7" borderId="10" xfId="0" applyFont="1" applyFill="1" applyBorder="1" applyAlignment="1">
      <alignment horizontal="left" vertical="center" wrapText="1"/>
    </xf>
    <xf numFmtId="0" fontId="10" fillId="0" borderId="0" xfId="6" applyFont="1" applyAlignment="1">
      <alignment horizontal="right" vertical="center"/>
    </xf>
    <xf numFmtId="17" fontId="2" fillId="0" borderId="0" xfId="0" applyNumberFormat="1" applyFont="1" applyAlignment="1"/>
    <xf numFmtId="0" fontId="13" fillId="14" borderId="15" xfId="0" applyFont="1" applyFill="1" applyBorder="1" applyAlignment="1">
      <alignment horizontal="center" vertical="top"/>
    </xf>
    <xf numFmtId="0" fontId="13" fillId="14" borderId="2" xfId="0" applyFont="1" applyFill="1" applyBorder="1" applyAlignment="1">
      <alignment horizontal="center" vertical="top"/>
    </xf>
    <xf numFmtId="0" fontId="2" fillId="13" borderId="37" xfId="0" applyFont="1" applyFill="1" applyBorder="1" applyAlignment="1">
      <alignment vertical="top"/>
    </xf>
    <xf numFmtId="0" fontId="2" fillId="3" borderId="27" xfId="0" applyFont="1" applyFill="1" applyBorder="1" applyAlignment="1">
      <alignment vertical="top"/>
    </xf>
    <xf numFmtId="0" fontId="2" fillId="0" borderId="0" xfId="6" applyFont="1"/>
    <xf numFmtId="0" fontId="5" fillId="0" borderId="0" xfId="0" applyFont="1" applyAlignment="1">
      <alignment horizontal="left"/>
    </xf>
    <xf numFmtId="0" fontId="2" fillId="3" borderId="25" xfId="0" applyFont="1" applyFill="1" applyBorder="1" applyAlignment="1">
      <alignment vertical="top"/>
    </xf>
    <xf numFmtId="0" fontId="2" fillId="11" borderId="25" xfId="0" applyFont="1" applyFill="1" applyBorder="1" applyAlignment="1">
      <alignment vertical="top"/>
    </xf>
    <xf numFmtId="0" fontId="2" fillId="13" borderId="101" xfId="0" applyFont="1" applyFill="1" applyBorder="1" applyAlignment="1">
      <alignment vertical="top"/>
    </xf>
    <xf numFmtId="0" fontId="2" fillId="11" borderId="22" xfId="0" applyFont="1" applyFill="1" applyBorder="1" applyAlignment="1">
      <alignment vertical="top"/>
    </xf>
    <xf numFmtId="0" fontId="2" fillId="11" borderId="27" xfId="0" applyFont="1" applyFill="1" applyBorder="1" applyAlignment="1">
      <alignment vertical="top"/>
    </xf>
    <xf numFmtId="0" fontId="2" fillId="0" borderId="1" xfId="6" applyFont="1" applyBorder="1"/>
    <xf numFmtId="0" fontId="2" fillId="3" borderId="154" xfId="0" applyFont="1" applyFill="1" applyBorder="1" applyAlignment="1">
      <alignment vertical="top"/>
    </xf>
    <xf numFmtId="0" fontId="2" fillId="3" borderId="6" xfId="0" applyFont="1" applyFill="1" applyBorder="1" applyAlignment="1">
      <alignment vertical="top"/>
    </xf>
    <xf numFmtId="0" fontId="2" fillId="3" borderId="24" xfId="0" applyFont="1" applyFill="1" applyBorder="1" applyAlignment="1">
      <alignment vertical="top"/>
    </xf>
    <xf numFmtId="0" fontId="2" fillId="3" borderId="159" xfId="0" applyFont="1" applyFill="1" applyBorder="1" applyAlignment="1">
      <alignment vertical="top"/>
    </xf>
    <xf numFmtId="0" fontId="2" fillId="3" borderId="28" xfId="0" applyFont="1" applyFill="1" applyBorder="1" applyAlignment="1">
      <alignment vertical="top"/>
    </xf>
    <xf numFmtId="0" fontId="2" fillId="3" borderId="108" xfId="0" applyFont="1" applyFill="1" applyBorder="1" applyAlignment="1">
      <alignment vertical="top"/>
    </xf>
    <xf numFmtId="0" fontId="40" fillId="9" borderId="93" xfId="1" applyFont="1" applyFill="1" applyBorder="1" applyAlignment="1" applyProtection="1">
      <alignment horizontal="center" vertical="center"/>
      <protection locked="0"/>
    </xf>
    <xf numFmtId="0" fontId="48" fillId="7" borderId="3" xfId="0" applyFont="1" applyFill="1" applyBorder="1">
      <alignment vertical="center"/>
    </xf>
    <xf numFmtId="0" fontId="48" fillId="7" borderId="6" xfId="0" applyFont="1" applyFill="1" applyBorder="1">
      <alignment vertical="center"/>
    </xf>
    <xf numFmtId="41" fontId="2" fillId="2" borderId="141" xfId="0" applyNumberFormat="1" applyFont="1" applyFill="1" applyBorder="1" applyAlignment="1" applyProtection="1">
      <alignment horizontal="center" vertical="center"/>
      <protection locked="0"/>
    </xf>
    <xf numFmtId="41" fontId="2" fillId="2" borderId="142" xfId="0" applyNumberFormat="1" applyFont="1" applyFill="1" applyBorder="1" applyAlignment="1" applyProtection="1">
      <alignment horizontal="center" vertical="center"/>
      <protection locked="0"/>
    </xf>
    <xf numFmtId="41" fontId="2" fillId="2" borderId="143" xfId="0" applyNumberFormat="1" applyFont="1" applyFill="1" applyBorder="1" applyAlignment="1" applyProtection="1">
      <alignment horizontal="center" vertical="center"/>
      <protection locked="0"/>
    </xf>
    <xf numFmtId="41" fontId="2" fillId="2" borderId="144" xfId="0" applyNumberFormat="1" applyFont="1" applyFill="1" applyBorder="1" applyAlignment="1" applyProtection="1">
      <alignment horizontal="center" vertical="center"/>
      <protection locked="0"/>
    </xf>
    <xf numFmtId="41" fontId="2" fillId="2" borderId="46" xfId="0" applyNumberFormat="1" applyFont="1" applyFill="1" applyBorder="1" applyAlignment="1" applyProtection="1">
      <alignment horizontal="center" vertical="center"/>
      <protection locked="0"/>
    </xf>
    <xf numFmtId="41" fontId="2" fillId="2" borderId="145" xfId="0" applyNumberFormat="1" applyFont="1" applyFill="1" applyBorder="1" applyAlignment="1" applyProtection="1">
      <alignment horizontal="center" vertical="center"/>
      <protection locked="0"/>
    </xf>
    <xf numFmtId="41" fontId="2" fillId="2" borderId="68" xfId="0" applyNumberFormat="1" applyFont="1" applyFill="1" applyBorder="1" applyAlignment="1" applyProtection="1">
      <alignment horizontal="center" vertical="center"/>
      <protection locked="0"/>
    </xf>
    <xf numFmtId="41" fontId="2" fillId="2" borderId="147" xfId="0" applyNumberFormat="1" applyFont="1" applyFill="1" applyBorder="1" applyAlignment="1" applyProtection="1">
      <alignment horizontal="center" vertical="center"/>
      <protection locked="0"/>
    </xf>
    <xf numFmtId="0" fontId="2" fillId="9" borderId="93" xfId="0" applyFont="1" applyFill="1" applyBorder="1" applyAlignment="1" applyProtection="1">
      <alignment horizontal="center" vertical="center"/>
      <protection locked="0"/>
    </xf>
    <xf numFmtId="0" fontId="2" fillId="0" borderId="0" xfId="0" applyFont="1" applyAlignment="1" applyProtection="1">
      <alignment horizontal="center" vertical="center"/>
      <protection hidden="1"/>
    </xf>
    <xf numFmtId="38" fontId="2" fillId="0" borderId="0" xfId="2" applyFont="1" applyFill="1" applyBorder="1" applyAlignment="1" applyProtection="1">
      <alignment horizontal="right" vertical="center"/>
      <protection hidden="1"/>
    </xf>
    <xf numFmtId="38" fontId="50" fillId="0" borderId="0" xfId="2" applyFont="1" applyFill="1" applyBorder="1" applyAlignment="1" applyProtection="1">
      <alignment horizontal="right" vertical="center"/>
      <protection hidden="1"/>
    </xf>
    <xf numFmtId="3" fontId="2" fillId="2" borderId="102" xfId="0" applyNumberFormat="1" applyFont="1" applyFill="1" applyBorder="1" applyAlignment="1" applyProtection="1">
      <alignment horizontal="right" vertical="center"/>
      <protection locked="0"/>
    </xf>
    <xf numFmtId="0" fontId="2" fillId="9" borderId="16"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5" fillId="0" borderId="0" xfId="0" applyFont="1" applyAlignment="1">
      <alignment horizontal="right"/>
    </xf>
    <xf numFmtId="38" fontId="2" fillId="6" borderId="93" xfId="2" applyFont="1" applyFill="1" applyBorder="1" applyAlignment="1" applyProtection="1">
      <alignment horizontal="right" vertical="center"/>
      <protection hidden="1"/>
    </xf>
    <xf numFmtId="38" fontId="50" fillId="6" borderId="16" xfId="2" applyFont="1" applyFill="1" applyBorder="1" applyAlignment="1" applyProtection="1">
      <alignment horizontal="right" vertical="center"/>
      <protection hidden="1"/>
    </xf>
    <xf numFmtId="49" fontId="2" fillId="2" borderId="93" xfId="0" applyNumberFormat="1" applyFont="1" applyFill="1" applyBorder="1" applyProtection="1">
      <alignment vertical="center"/>
      <protection locked="0"/>
    </xf>
    <xf numFmtId="0" fontId="2" fillId="2" borderId="93" xfId="0" applyFont="1" applyFill="1" applyBorder="1" applyAlignment="1" applyProtection="1">
      <alignment horizontal="left" vertical="center" wrapText="1"/>
      <protection locked="0"/>
    </xf>
    <xf numFmtId="0" fontId="2" fillId="2" borderId="114" xfId="0" applyFont="1" applyFill="1" applyBorder="1" applyAlignment="1" applyProtection="1">
      <alignment horizontal="left" vertical="center" wrapText="1"/>
      <protection locked="0"/>
    </xf>
    <xf numFmtId="0" fontId="2" fillId="2" borderId="116" xfId="0" applyFont="1" applyFill="1" applyBorder="1" applyAlignment="1" applyProtection="1">
      <alignment horizontal="left" vertical="center" wrapText="1"/>
      <protection locked="0"/>
    </xf>
    <xf numFmtId="0" fontId="2" fillId="2" borderId="119" xfId="0" applyFont="1" applyFill="1" applyBorder="1" applyAlignment="1" applyProtection="1">
      <alignment horizontal="left" vertical="center" wrapText="1"/>
      <protection locked="0"/>
    </xf>
    <xf numFmtId="0" fontId="2" fillId="2" borderId="114" xfId="0" applyFont="1" applyFill="1" applyBorder="1" applyAlignment="1" applyProtection="1">
      <alignment horizontal="center" vertical="center"/>
      <protection locked="0"/>
    </xf>
    <xf numFmtId="0" fontId="2" fillId="2" borderId="125" xfId="0" applyFont="1" applyFill="1" applyBorder="1" applyAlignment="1" applyProtection="1">
      <alignment horizontal="center" vertical="center"/>
      <protection locked="0"/>
    </xf>
    <xf numFmtId="0" fontId="2" fillId="2" borderId="131" xfId="0" applyFont="1" applyFill="1" applyBorder="1" applyAlignment="1" applyProtection="1">
      <alignment horizontal="center" vertical="center"/>
      <protection locked="0"/>
    </xf>
    <xf numFmtId="0" fontId="2" fillId="2" borderId="123" xfId="0" applyFont="1" applyFill="1" applyBorder="1" applyAlignment="1" applyProtection="1">
      <alignment horizontal="center" vertical="center"/>
      <protection locked="0"/>
    </xf>
    <xf numFmtId="0" fontId="2" fillId="2" borderId="93" xfId="0" applyFont="1" applyFill="1" applyBorder="1" applyAlignment="1" applyProtection="1">
      <alignment horizontal="right" vertical="center" wrapText="1"/>
      <protection locked="0"/>
    </xf>
    <xf numFmtId="0" fontId="16" fillId="7" borderId="8" xfId="0" applyFont="1" applyFill="1" applyBorder="1" applyAlignment="1">
      <alignment horizontal="left" vertical="center"/>
    </xf>
    <xf numFmtId="0" fontId="11" fillId="0" borderId="19" xfId="5" applyBorder="1" applyAlignment="1" applyProtection="1">
      <alignment horizontal="center" vertical="center"/>
      <protection locked="0"/>
    </xf>
    <xf numFmtId="178" fontId="2" fillId="6" borderId="93" xfId="0" applyNumberFormat="1" applyFont="1" applyFill="1" applyBorder="1">
      <alignment vertical="center"/>
    </xf>
    <xf numFmtId="49" fontId="15" fillId="2" borderId="106" xfId="0" applyNumberFormat="1" applyFont="1" applyFill="1" applyBorder="1" applyAlignment="1" applyProtection="1">
      <alignment horizontal="right"/>
      <protection locked="0"/>
    </xf>
    <xf numFmtId="49" fontId="15" fillId="2" borderId="152" xfId="0" applyNumberFormat="1" applyFont="1" applyFill="1" applyBorder="1" applyAlignment="1" applyProtection="1">
      <alignment horizontal="right"/>
      <protection locked="0"/>
    </xf>
    <xf numFmtId="49" fontId="15" fillId="2" borderId="84" xfId="0" applyNumberFormat="1" applyFont="1" applyFill="1" applyBorder="1" applyAlignment="1" applyProtection="1">
      <alignment horizontal="right"/>
      <protection locked="0"/>
    </xf>
    <xf numFmtId="49" fontId="15" fillId="2" borderId="154" xfId="0" applyNumberFormat="1" applyFont="1" applyFill="1" applyBorder="1" applyAlignment="1" applyProtection="1">
      <alignment horizontal="right" vertical="center"/>
      <protection locked="0"/>
    </xf>
    <xf numFmtId="49" fontId="15" fillId="2" borderId="157" xfId="0" applyNumberFormat="1" applyFont="1" applyFill="1" applyBorder="1" applyAlignment="1" applyProtection="1">
      <alignment horizontal="right" vertical="center"/>
      <protection locked="0"/>
    </xf>
    <xf numFmtId="49" fontId="15" fillId="2" borderId="155" xfId="0" applyNumberFormat="1" applyFont="1" applyFill="1" applyBorder="1" applyAlignment="1" applyProtection="1">
      <alignment horizontal="right" vertical="center"/>
      <protection locked="0"/>
    </xf>
    <xf numFmtId="0" fontId="16" fillId="7" borderId="6" xfId="0" applyFont="1" applyFill="1" applyBorder="1">
      <alignment vertical="center"/>
    </xf>
    <xf numFmtId="0" fontId="13" fillId="0" borderId="0" xfId="0" applyFont="1" applyAlignment="1">
      <alignment horizontal="left" vertical="center"/>
    </xf>
    <xf numFmtId="0" fontId="56" fillId="0" borderId="0" xfId="5" applyFont="1" applyAlignment="1">
      <alignment horizontal="justify" vertical="center"/>
    </xf>
    <xf numFmtId="0" fontId="56" fillId="0" borderId="0" xfId="5" applyFont="1" applyFill="1">
      <alignment vertical="center"/>
    </xf>
    <xf numFmtId="0" fontId="60" fillId="0" borderId="0" xfId="0" applyFont="1" applyAlignment="1">
      <alignment horizontal="left" vertical="center"/>
    </xf>
    <xf numFmtId="0" fontId="39" fillId="0" borderId="0" xfId="0" applyFont="1" applyAlignment="1">
      <alignment horizontal="center" vertical="center"/>
    </xf>
    <xf numFmtId="0" fontId="39" fillId="0" borderId="0" xfId="0" applyFont="1">
      <alignment vertical="center"/>
    </xf>
    <xf numFmtId="178" fontId="8" fillId="2" borderId="93" xfId="0" applyNumberFormat="1" applyFont="1" applyFill="1" applyBorder="1" applyAlignment="1" applyProtection="1">
      <alignment horizontal="left" vertical="center"/>
      <protection locked="0"/>
    </xf>
    <xf numFmtId="38" fontId="2" fillId="2" borderId="93" xfId="2" applyFont="1" applyFill="1" applyBorder="1" applyAlignment="1" applyProtection="1">
      <alignment horizontal="right" vertical="center"/>
      <protection locked="0"/>
    </xf>
    <xf numFmtId="0" fontId="54" fillId="0" borderId="0" xfId="0" applyFont="1">
      <alignment vertical="center"/>
    </xf>
    <xf numFmtId="181" fontId="9" fillId="0" borderId="0" xfId="0" applyNumberFormat="1" applyFont="1">
      <alignment vertical="center"/>
    </xf>
    <xf numFmtId="0" fontId="9" fillId="0" borderId="12" xfId="0" applyFont="1" applyBorder="1" applyAlignment="1">
      <alignment horizontal="center" vertical="center"/>
    </xf>
    <xf numFmtId="0" fontId="2" fillId="0" borderId="0" xfId="0" applyFont="1" applyAlignment="1">
      <alignment horizontal="center" vertical="center" wrapText="1"/>
    </xf>
    <xf numFmtId="0" fontId="16" fillId="0" borderId="0" xfId="0" applyFont="1">
      <alignment vertical="center"/>
    </xf>
    <xf numFmtId="0" fontId="2" fillId="0" borderId="0" xfId="0" applyFont="1" applyAlignment="1">
      <alignment vertical="center" wrapText="1"/>
    </xf>
    <xf numFmtId="0" fontId="2" fillId="6" borderId="93" xfId="0" applyFont="1" applyFill="1" applyBorder="1" applyAlignment="1">
      <alignment horizontal="center" vertical="center"/>
    </xf>
    <xf numFmtId="0" fontId="5" fillId="0" borderId="0" xfId="0" applyFont="1" applyAlignment="1">
      <alignment horizontal="center" vertical="center"/>
    </xf>
    <xf numFmtId="0" fontId="2" fillId="6" borderId="93" xfId="0" applyFont="1" applyFill="1" applyBorder="1">
      <alignment vertical="center"/>
    </xf>
    <xf numFmtId="0" fontId="5" fillId="0" borderId="0" xfId="0" applyFont="1" applyAlignment="1">
      <alignment vertical="center" wrapText="1"/>
    </xf>
    <xf numFmtId="0" fontId="9" fillId="0" borderId="20" xfId="0" applyFont="1" applyBorder="1" applyAlignment="1">
      <alignment horizontal="center" vertical="center"/>
    </xf>
    <xf numFmtId="0" fontId="9" fillId="0" borderId="13" xfId="0" applyFont="1" applyBorder="1" applyAlignment="1">
      <alignment horizontal="center" vertical="center"/>
    </xf>
    <xf numFmtId="0" fontId="22" fillId="0" borderId="0" xfId="0" applyFont="1" applyAlignment="1">
      <alignment horizontal="center" vertical="center"/>
    </xf>
    <xf numFmtId="0" fontId="23" fillId="0" borderId="0" xfId="0" applyFont="1">
      <alignment vertical="center"/>
    </xf>
    <xf numFmtId="0" fontId="24" fillId="0" borderId="0" xfId="0" applyFont="1" applyAlignment="1">
      <alignment horizontal="left" vertical="top"/>
    </xf>
    <xf numFmtId="0" fontId="2" fillId="0" borderId="0" xfId="0" applyFont="1" applyAlignment="1">
      <alignment vertical="top"/>
    </xf>
    <xf numFmtId="0" fontId="2" fillId="0" borderId="18" xfId="0" applyFont="1" applyBorder="1" applyAlignment="1">
      <alignment horizontal="center" vertical="center"/>
    </xf>
    <xf numFmtId="0" fontId="25" fillId="0" borderId="0" xfId="0" applyFont="1">
      <alignment vertical="center"/>
    </xf>
    <xf numFmtId="179" fontId="8" fillId="0" borderId="0" xfId="0" applyNumberFormat="1" applyFont="1">
      <alignment vertical="center"/>
    </xf>
    <xf numFmtId="0" fontId="2" fillId="0" borderId="0" xfId="0" applyFont="1" applyAlignment="1">
      <alignment horizontal="center" vertical="center"/>
    </xf>
    <xf numFmtId="0" fontId="9" fillId="0" borderId="0" xfId="0" applyFont="1" applyAlignment="1">
      <alignment horizontal="left" vertical="center"/>
    </xf>
    <xf numFmtId="49" fontId="2" fillId="0" borderId="0" xfId="0" applyNumberFormat="1" applyFont="1" applyAlignment="1">
      <alignment horizontal="left" vertical="center"/>
    </xf>
    <xf numFmtId="0" fontId="18" fillId="0" borderId="0" xfId="0" applyFont="1" applyAlignment="1">
      <alignment horizontal="left" vertical="center"/>
    </xf>
    <xf numFmtId="0" fontId="18" fillId="0" borderId="0" xfId="0" applyFont="1">
      <alignment vertical="center"/>
    </xf>
    <xf numFmtId="0" fontId="18" fillId="0" borderId="0" xfId="0" applyFont="1" applyAlignment="1">
      <alignment horizontal="center" vertical="center"/>
    </xf>
    <xf numFmtId="49" fontId="2" fillId="0" borderId="0" xfId="0" applyNumberFormat="1" applyFont="1">
      <alignment vertical="center"/>
    </xf>
    <xf numFmtId="49" fontId="2" fillId="0" borderId="0" xfId="0" applyNumberFormat="1" applyFont="1" applyAlignment="1">
      <alignment horizontal="right" vertical="center"/>
    </xf>
    <xf numFmtId="49" fontId="2" fillId="0" borderId="24" xfId="0" applyNumberFormat="1" applyFont="1" applyBorder="1">
      <alignment vertical="center"/>
    </xf>
    <xf numFmtId="0" fontId="8" fillId="0" borderId="0" xfId="0" applyFont="1" applyAlignment="1">
      <alignment horizontal="left" vertical="center"/>
    </xf>
    <xf numFmtId="0" fontId="2" fillId="7" borderId="14" xfId="0" applyFont="1" applyFill="1" applyBorder="1">
      <alignment vertical="center"/>
    </xf>
    <xf numFmtId="0" fontId="12" fillId="8" borderId="28" xfId="0" applyFont="1" applyFill="1" applyBorder="1">
      <alignment vertical="center"/>
    </xf>
    <xf numFmtId="0" fontId="2" fillId="0" borderId="26" xfId="0" applyFont="1" applyBorder="1">
      <alignment vertical="center"/>
    </xf>
    <xf numFmtId="0" fontId="2" fillId="0" borderId="24" xfId="0" applyFont="1" applyBorder="1">
      <alignment vertical="center"/>
    </xf>
    <xf numFmtId="180" fontId="26" fillId="5" borderId="25" xfId="0" applyNumberFormat="1" applyFont="1" applyFill="1" applyBorder="1" applyAlignment="1">
      <alignment horizontal="center" vertical="center"/>
    </xf>
    <xf numFmtId="0" fontId="2" fillId="0" borderId="22" xfId="0" applyFont="1" applyBorder="1" applyAlignment="1">
      <alignment horizontal="left" vertical="center"/>
    </xf>
    <xf numFmtId="0" fontId="12" fillId="0" borderId="0" xfId="0" applyFont="1" applyAlignment="1">
      <alignment horizontal="center" vertical="center"/>
    </xf>
    <xf numFmtId="0" fontId="26" fillId="0" borderId="22" xfId="0" applyFont="1" applyBorder="1">
      <alignment vertical="center"/>
    </xf>
    <xf numFmtId="49" fontId="2" fillId="0" borderId="154" xfId="0" applyNumberFormat="1" applyFont="1" applyBorder="1">
      <alignment vertical="center"/>
    </xf>
    <xf numFmtId="49" fontId="2" fillId="0" borderId="159" xfId="0" applyNumberFormat="1" applyFont="1" applyBorder="1">
      <alignment vertical="center"/>
    </xf>
    <xf numFmtId="49" fontId="2" fillId="0" borderId="14" xfId="0" applyNumberFormat="1" applyFont="1" applyBorder="1">
      <alignment vertical="center"/>
    </xf>
    <xf numFmtId="0" fontId="2" fillId="8" borderId="28" xfId="0" applyFont="1" applyFill="1" applyBorder="1">
      <alignment vertical="center"/>
    </xf>
    <xf numFmtId="0" fontId="2" fillId="0" borderId="22" xfId="0" applyFont="1" applyBorder="1">
      <alignment vertical="center"/>
    </xf>
    <xf numFmtId="49" fontId="2" fillId="0" borderId="19" xfId="0" applyNumberFormat="1" applyFont="1" applyBorder="1">
      <alignment vertical="center"/>
    </xf>
    <xf numFmtId="49" fontId="2" fillId="0" borderId="13" xfId="0" applyNumberFormat="1" applyFont="1" applyBorder="1" applyAlignment="1">
      <alignment horizontal="right" vertical="center"/>
    </xf>
    <xf numFmtId="14" fontId="2" fillId="0" borderId="19" xfId="0" applyNumberFormat="1" applyFont="1" applyBorder="1">
      <alignment vertical="center"/>
    </xf>
    <xf numFmtId="0" fontId="2" fillId="0" borderId="22" xfId="0" applyFont="1" applyBorder="1" applyAlignment="1">
      <alignment horizontal="left" vertical="top" wrapText="1"/>
    </xf>
    <xf numFmtId="49" fontId="9" fillId="7" borderId="12" xfId="0" applyNumberFormat="1" applyFont="1" applyFill="1" applyBorder="1" applyAlignment="1">
      <alignment horizontal="right" vertical="center"/>
    </xf>
    <xf numFmtId="0" fontId="2" fillId="0" borderId="11" xfId="0" applyFont="1" applyBorder="1" applyAlignment="1">
      <alignment horizontal="right" vertical="center"/>
    </xf>
    <xf numFmtId="0" fontId="2" fillId="7" borderId="19" xfId="0" applyFont="1" applyFill="1" applyBorder="1" applyAlignment="1">
      <alignment horizontal="left" vertical="center"/>
    </xf>
    <xf numFmtId="0" fontId="2" fillId="0" borderId="24" xfId="0" applyFont="1" applyBorder="1" applyAlignment="1">
      <alignment horizontal="left" vertical="center"/>
    </xf>
    <xf numFmtId="0" fontId="8" fillId="0" borderId="22" xfId="0" applyFont="1" applyBorder="1">
      <alignment vertical="center"/>
    </xf>
    <xf numFmtId="0" fontId="46" fillId="0" borderId="24" xfId="0" applyFont="1" applyBorder="1">
      <alignment vertical="center"/>
    </xf>
    <xf numFmtId="0" fontId="2" fillId="0" borderId="27" xfId="0" applyFont="1" applyBorder="1" applyAlignment="1">
      <alignment horizontal="left" vertical="center"/>
    </xf>
    <xf numFmtId="49" fontId="9" fillId="7" borderId="20" xfId="0" applyNumberFormat="1" applyFont="1" applyFill="1" applyBorder="1" applyAlignment="1">
      <alignment horizontal="right" vertical="center"/>
    </xf>
    <xf numFmtId="0" fontId="2" fillId="0" borderId="13" xfId="0" applyFont="1" applyBorder="1" applyAlignment="1">
      <alignment horizontal="right" vertical="center"/>
    </xf>
    <xf numFmtId="0" fontId="2" fillId="7" borderId="26" xfId="0" applyFont="1" applyFill="1" applyBorder="1" applyAlignment="1">
      <alignment horizontal="left" vertical="center"/>
    </xf>
    <xf numFmtId="49" fontId="9" fillId="0" borderId="13" xfId="0" applyNumberFormat="1" applyFont="1" applyBorder="1" applyAlignment="1">
      <alignment horizontal="right" vertical="center"/>
    </xf>
    <xf numFmtId="0" fontId="2" fillId="0" borderId="26" xfId="0" applyFont="1" applyBorder="1" applyAlignment="1">
      <alignment horizontal="left" vertical="center"/>
    </xf>
    <xf numFmtId="0" fontId="8" fillId="0" borderId="25" xfId="0" applyFont="1" applyBorder="1" applyAlignment="1">
      <alignment horizontal="center" vertical="center" wrapText="1"/>
    </xf>
    <xf numFmtId="49" fontId="9" fillId="0" borderId="25" xfId="0" applyNumberFormat="1" applyFont="1" applyBorder="1" applyAlignment="1">
      <alignment horizontal="center" vertical="center" wrapText="1"/>
    </xf>
    <xf numFmtId="0" fontId="2" fillId="0" borderId="25"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left" vertical="center"/>
    </xf>
    <xf numFmtId="0" fontId="8" fillId="0" borderId="21" xfId="0" applyFont="1" applyBorder="1">
      <alignment vertical="center"/>
    </xf>
    <xf numFmtId="0" fontId="8" fillId="0" borderId="14" xfId="0" applyFont="1" applyBorder="1">
      <alignment vertical="center"/>
    </xf>
    <xf numFmtId="49" fontId="9" fillId="0" borderId="14" xfId="0" applyNumberFormat="1" applyFont="1" applyBorder="1" applyAlignment="1">
      <alignment horizontal="right" vertical="center"/>
    </xf>
    <xf numFmtId="0" fontId="2" fillId="0" borderId="14" xfId="0" applyFont="1" applyBorder="1">
      <alignment vertical="center"/>
    </xf>
    <xf numFmtId="0" fontId="2" fillId="0" borderId="14" xfId="0" applyFont="1" applyBorder="1" applyAlignment="1">
      <alignment horizontal="right" vertical="center"/>
    </xf>
    <xf numFmtId="0" fontId="2" fillId="0" borderId="14" xfId="0" applyFont="1" applyBorder="1" applyAlignment="1">
      <alignment horizontal="center" vertical="center"/>
    </xf>
    <xf numFmtId="0" fontId="2" fillId="0" borderId="28" xfId="0" applyFont="1" applyBorder="1" applyAlignment="1">
      <alignment horizontal="left" vertical="center"/>
    </xf>
    <xf numFmtId="0" fontId="28" fillId="0" borderId="22" xfId="0" applyFont="1" applyBorder="1">
      <alignment vertical="center"/>
    </xf>
    <xf numFmtId="0" fontId="28" fillId="0" borderId="0" xfId="0" applyFont="1">
      <alignment vertical="center"/>
    </xf>
    <xf numFmtId="0" fontId="26" fillId="11" borderId="18" xfId="0" applyFont="1" applyFill="1" applyBorder="1" applyAlignment="1">
      <alignment horizontal="center" vertical="center"/>
    </xf>
    <xf numFmtId="0" fontId="26" fillId="11" borderId="25" xfId="0" applyFont="1" applyFill="1" applyBorder="1" applyAlignment="1">
      <alignment horizontal="center" vertical="center"/>
    </xf>
    <xf numFmtId="0" fontId="28" fillId="0" borderId="0" xfId="0" applyFont="1" applyAlignment="1">
      <alignment horizontal="left" vertical="center"/>
    </xf>
    <xf numFmtId="0" fontId="12" fillId="8" borderId="13" xfId="0" applyFont="1" applyFill="1" applyBorder="1" applyAlignment="1">
      <alignment horizontal="left" vertical="center"/>
    </xf>
    <xf numFmtId="0" fontId="2" fillId="7" borderId="0" xfId="0" applyFont="1" applyFill="1" applyAlignment="1">
      <alignment horizontal="center" vertical="center"/>
    </xf>
    <xf numFmtId="0" fontId="26" fillId="0" borderId="21" xfId="0" applyFont="1" applyBorder="1">
      <alignment vertical="center"/>
    </xf>
    <xf numFmtId="0" fontId="2" fillId="0" borderId="28" xfId="0" applyFont="1" applyBorder="1">
      <alignment vertical="center"/>
    </xf>
    <xf numFmtId="0" fontId="26" fillId="0" borderId="0" xfId="0" applyFont="1">
      <alignment vertical="center"/>
    </xf>
    <xf numFmtId="0" fontId="26" fillId="0" borderId="0" xfId="0" applyFont="1" applyAlignment="1">
      <alignment horizontal="left" vertical="center"/>
    </xf>
    <xf numFmtId="0" fontId="12" fillId="0" borderId="0" xfId="0" applyFont="1" applyAlignment="1">
      <alignment horizontal="left" vertical="center"/>
    </xf>
    <xf numFmtId="0" fontId="2" fillId="0" borderId="14" xfId="0" applyFont="1" applyBorder="1" applyAlignment="1">
      <alignment horizontal="left" vertical="center"/>
    </xf>
    <xf numFmtId="0" fontId="9" fillId="0" borderId="14" xfId="0" applyFont="1" applyBorder="1" applyAlignment="1">
      <alignment horizontal="center" vertical="center"/>
    </xf>
    <xf numFmtId="0" fontId="26" fillId="5" borderId="23" xfId="0" applyFont="1" applyFill="1" applyBorder="1" applyAlignment="1">
      <alignment horizontal="center" vertical="center"/>
    </xf>
    <xf numFmtId="0" fontId="26" fillId="5" borderId="25" xfId="0" applyFont="1" applyFill="1" applyBorder="1" applyAlignment="1">
      <alignment horizontal="center" vertical="center"/>
    </xf>
    <xf numFmtId="0" fontId="2" fillId="5" borderId="23" xfId="0" applyFont="1" applyFill="1" applyBorder="1" applyAlignment="1">
      <alignment horizontal="center" vertical="center"/>
    </xf>
    <xf numFmtId="0" fontId="2" fillId="5" borderId="25" xfId="0" applyFont="1" applyFill="1" applyBorder="1" applyAlignment="1">
      <alignment horizontal="center" vertical="center"/>
    </xf>
    <xf numFmtId="0" fontId="29" fillId="0" borderId="0" xfId="0" applyFont="1" applyAlignment="1">
      <alignment horizontal="justify" vertical="center"/>
    </xf>
    <xf numFmtId="0" fontId="2" fillId="0" borderId="13" xfId="0" applyFont="1" applyBorder="1" applyAlignment="1">
      <alignment horizontal="left" vertical="center"/>
    </xf>
    <xf numFmtId="0" fontId="12" fillId="8" borderId="0" xfId="0" applyFont="1" applyFill="1" applyAlignment="1">
      <alignment horizontal="justify" vertical="center"/>
    </xf>
    <xf numFmtId="0" fontId="2" fillId="0" borderId="19" xfId="0" applyFont="1" applyBorder="1" applyAlignment="1">
      <alignment horizontal="left" vertical="center"/>
    </xf>
    <xf numFmtId="0" fontId="53" fillId="0" borderId="0" xfId="0" applyFont="1" applyAlignment="1">
      <alignment horizontal="center" vertical="center"/>
    </xf>
    <xf numFmtId="0" fontId="42" fillId="0" borderId="0" xfId="0" applyFont="1" applyAlignment="1">
      <alignment horizontal="left" vertical="center" wrapText="1"/>
    </xf>
    <xf numFmtId="0" fontId="43" fillId="0" borderId="0" xfId="0" applyFont="1" applyAlignment="1">
      <alignment horizontal="left" vertical="center"/>
    </xf>
    <xf numFmtId="0" fontId="31" fillId="0" borderId="0" xfId="0" applyFont="1">
      <alignment vertical="center"/>
    </xf>
    <xf numFmtId="0" fontId="32" fillId="0" borderId="1" xfId="0" applyFont="1" applyBorder="1" applyAlignment="1">
      <alignment horizontal="right" vertical="center"/>
    </xf>
    <xf numFmtId="178" fontId="2" fillId="0" borderId="0" xfId="0" applyNumberFormat="1" applyFont="1" applyAlignment="1">
      <alignment horizontal="center" vertical="center"/>
    </xf>
    <xf numFmtId="0" fontId="33"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7" borderId="107" xfId="0" applyFont="1" applyFill="1" applyBorder="1" applyAlignment="1">
      <alignment horizontal="center" vertical="center"/>
    </xf>
    <xf numFmtId="0" fontId="2" fillId="7" borderId="11" xfId="0" applyFont="1" applyFill="1" applyBorder="1" applyAlignment="1">
      <alignment horizontal="center" vertical="center"/>
    </xf>
    <xf numFmtId="0" fontId="2" fillId="7" borderId="111" xfId="0" applyFont="1" applyFill="1" applyBorder="1" applyAlignment="1">
      <alignment horizontal="center" vertical="center"/>
    </xf>
    <xf numFmtId="0" fontId="2" fillId="0" borderId="33" xfId="0" applyFont="1" applyBorder="1" applyAlignment="1">
      <alignment horizontal="center" vertical="center"/>
    </xf>
    <xf numFmtId="0" fontId="2" fillId="0" borderId="36"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16" xfId="0" applyFont="1" applyBorder="1" applyAlignment="1">
      <alignment horizontal="center" vertical="center"/>
    </xf>
    <xf numFmtId="0" fontId="2" fillId="0" borderId="0" xfId="0" applyFont="1" applyAlignment="1">
      <alignment horizontal="left" vertical="center" wrapText="1"/>
    </xf>
    <xf numFmtId="0" fontId="2" fillId="0" borderId="30" xfId="0" applyFont="1" applyBorder="1" applyAlignment="1">
      <alignment horizontal="center" vertical="center"/>
    </xf>
    <xf numFmtId="0" fontId="2" fillId="0" borderId="17" xfId="0" applyFont="1" applyBorder="1" applyAlignment="1">
      <alignment horizontal="center" vertical="center"/>
    </xf>
    <xf numFmtId="0" fontId="26" fillId="0" borderId="0" xfId="0" applyFont="1" applyAlignment="1">
      <alignment horizontal="center" vertical="center"/>
    </xf>
    <xf numFmtId="0" fontId="26" fillId="8" borderId="6" xfId="0" applyFont="1" applyFill="1" applyBorder="1">
      <alignment vertical="center"/>
    </xf>
    <xf numFmtId="0" fontId="26" fillId="8" borderId="17" xfId="0" applyFont="1" applyFill="1" applyBorder="1" applyAlignment="1">
      <alignment horizontal="center" vertical="center"/>
    </xf>
    <xf numFmtId="0" fontId="2" fillId="0" borderId="4" xfId="0" applyFont="1" applyBorder="1">
      <alignment vertical="center"/>
    </xf>
    <xf numFmtId="0" fontId="2" fillId="0" borderId="5" xfId="0" applyFont="1" applyBorder="1">
      <alignment vertical="center"/>
    </xf>
    <xf numFmtId="0" fontId="42" fillId="0" borderId="0" xfId="0" applyFont="1" applyAlignment="1">
      <alignment horizontal="left" vertical="top" wrapText="1"/>
    </xf>
    <xf numFmtId="0" fontId="45" fillId="0" borderId="0" xfId="0" applyFont="1" applyAlignment="1">
      <alignment horizontal="left" vertical="center"/>
    </xf>
    <xf numFmtId="0" fontId="2" fillId="0" borderId="0" xfId="0" applyFont="1" applyAlignment="1">
      <alignment horizontal="left" vertical="top"/>
    </xf>
    <xf numFmtId="0" fontId="32" fillId="0" borderId="0" xfId="0" applyFont="1" applyAlignment="1">
      <alignment horizontal="left" vertical="top" wrapText="1"/>
    </xf>
    <xf numFmtId="0" fontId="35" fillId="0" borderId="0" xfId="0" applyFont="1" applyAlignment="1">
      <alignment horizontal="left" vertical="center"/>
    </xf>
    <xf numFmtId="0" fontId="32" fillId="0" borderId="0" xfId="0" applyFont="1" applyAlignment="1">
      <alignment horizontal="left" vertical="center" wrapText="1"/>
    </xf>
    <xf numFmtId="0" fontId="31" fillId="0" borderId="0" xfId="0" applyFont="1" applyAlignment="1">
      <alignment horizontal="left" vertical="center"/>
    </xf>
    <xf numFmtId="0" fontId="2" fillId="0" borderId="25" xfId="0" applyFont="1" applyBorder="1" applyAlignment="1">
      <alignment horizontal="center" vertical="center"/>
    </xf>
    <xf numFmtId="0" fontId="2" fillId="7" borderId="93" xfId="0" applyFont="1" applyFill="1" applyBorder="1" applyAlignment="1">
      <alignment vertical="center" wrapText="1"/>
    </xf>
    <xf numFmtId="0" fontId="10" fillId="0" borderId="0" xfId="0" applyFont="1" applyAlignment="1">
      <alignment horizontal="center" vertical="center"/>
    </xf>
    <xf numFmtId="0" fontId="9" fillId="0" borderId="0" xfId="0" applyFont="1" applyAlignment="1">
      <alignment horizontal="justify" vertical="center"/>
    </xf>
    <xf numFmtId="0" fontId="35" fillId="0" borderId="0" xfId="0" applyFont="1">
      <alignment vertical="center"/>
    </xf>
    <xf numFmtId="0" fontId="10" fillId="0" borderId="0" xfId="0" applyFont="1" applyAlignment="1">
      <alignment horizontal="justify" vertical="center"/>
    </xf>
    <xf numFmtId="0" fontId="64" fillId="0" borderId="0" xfId="0" applyFont="1">
      <alignment vertical="center"/>
    </xf>
    <xf numFmtId="41" fontId="2" fillId="2" borderId="161" xfId="0" applyNumberFormat="1" applyFont="1" applyFill="1" applyBorder="1" applyAlignment="1" applyProtection="1">
      <alignment horizontal="center" vertical="center"/>
      <protection locked="0"/>
    </xf>
    <xf numFmtId="41" fontId="2" fillId="2" borderId="151" xfId="0" applyNumberFormat="1" applyFont="1" applyFill="1" applyBorder="1" applyAlignment="1" applyProtection="1">
      <alignment horizontal="center" vertical="center"/>
      <protection locked="0"/>
    </xf>
    <xf numFmtId="41" fontId="2" fillId="2" borderId="162" xfId="0" applyNumberFormat="1" applyFont="1" applyFill="1" applyBorder="1" applyAlignment="1" applyProtection="1">
      <alignment horizontal="center" vertical="center"/>
      <protection locked="0"/>
    </xf>
    <xf numFmtId="41" fontId="2" fillId="2" borderId="8" xfId="0" applyNumberFormat="1" applyFont="1" applyFill="1" applyBorder="1" applyAlignment="1" applyProtection="1">
      <alignment horizontal="center" vertical="center"/>
      <protection locked="0"/>
    </xf>
    <xf numFmtId="41" fontId="2" fillId="2" borderId="163" xfId="0" applyNumberFormat="1" applyFont="1" applyFill="1" applyBorder="1" applyAlignment="1" applyProtection="1">
      <alignment horizontal="center" vertical="center"/>
      <protection locked="0"/>
    </xf>
    <xf numFmtId="41" fontId="2" fillId="2" borderId="164" xfId="0" applyNumberFormat="1" applyFont="1" applyFill="1" applyBorder="1" applyAlignment="1" applyProtection="1">
      <alignment horizontal="center" vertical="center"/>
      <protection locked="0"/>
    </xf>
    <xf numFmtId="0" fontId="9" fillId="0" borderId="137" xfId="0" applyFont="1" applyBorder="1" applyAlignment="1">
      <alignment horizontal="center" vertical="center"/>
    </xf>
    <xf numFmtId="0" fontId="13" fillId="6" borderId="93" xfId="0" applyFont="1" applyFill="1" applyBorder="1" applyAlignment="1">
      <alignment horizontal="center" vertical="center" wrapText="1"/>
    </xf>
    <xf numFmtId="0" fontId="13" fillId="0" borderId="0" xfId="0" applyFont="1" applyAlignment="1">
      <alignment horizontal="center" vertical="center" wrapText="1"/>
    </xf>
    <xf numFmtId="0" fontId="9" fillId="0" borderId="0" xfId="0" applyFont="1" applyAlignment="1">
      <alignment horizontal="center" vertical="center" wrapText="1"/>
    </xf>
    <xf numFmtId="0" fontId="13" fillId="6" borderId="1" xfId="0" applyFont="1" applyFill="1" applyBorder="1" applyAlignment="1">
      <alignment horizontal="center" vertical="center" wrapText="1"/>
    </xf>
    <xf numFmtId="177" fontId="9" fillId="6" borderId="81" xfId="0" applyNumberFormat="1" applyFont="1" applyFill="1" applyBorder="1" applyAlignment="1">
      <alignment horizontal="center" vertical="center"/>
    </xf>
    <xf numFmtId="177" fontId="13" fillId="6" borderId="2" xfId="0" applyNumberFormat="1" applyFont="1" applyFill="1" applyBorder="1" applyAlignment="1">
      <alignment horizontal="center" vertical="center" wrapText="1"/>
    </xf>
    <xf numFmtId="177" fontId="9" fillId="6" borderId="73" xfId="0" applyNumberFormat="1" applyFont="1" applyFill="1" applyBorder="1" applyAlignment="1">
      <alignment horizontal="center" vertical="center"/>
    </xf>
    <xf numFmtId="0" fontId="10" fillId="0" borderId="21" xfId="0" applyFont="1" applyBorder="1">
      <alignment vertical="center"/>
    </xf>
    <xf numFmtId="41" fontId="9" fillId="6" borderId="139" xfId="0" applyNumberFormat="1" applyFont="1" applyFill="1" applyBorder="1" applyAlignment="1">
      <alignment horizontal="center" vertical="center"/>
    </xf>
    <xf numFmtId="41" fontId="9" fillId="6" borderId="140" xfId="0" applyNumberFormat="1" applyFont="1" applyFill="1" applyBorder="1" applyAlignment="1">
      <alignment horizontal="center" vertical="center"/>
    </xf>
    <xf numFmtId="41" fontId="9" fillId="13" borderId="22" xfId="0" applyNumberFormat="1" applyFont="1" applyFill="1" applyBorder="1" applyAlignment="1">
      <alignment horizontal="center" vertical="center"/>
    </xf>
    <xf numFmtId="41" fontId="9" fillId="13" borderId="48" xfId="0" applyNumberFormat="1" applyFont="1" applyFill="1" applyBorder="1" applyAlignment="1">
      <alignment horizontal="center" vertical="center"/>
    </xf>
    <xf numFmtId="0" fontId="9" fillId="0" borderId="69" xfId="0" applyFont="1" applyBorder="1">
      <alignment vertical="center"/>
    </xf>
    <xf numFmtId="41" fontId="9" fillId="6" borderId="71" xfId="0" applyNumberFormat="1" applyFont="1" applyFill="1" applyBorder="1">
      <alignment vertical="center"/>
    </xf>
    <xf numFmtId="0" fontId="9" fillId="0" borderId="70" xfId="0" applyFont="1" applyBorder="1">
      <alignment vertical="center"/>
    </xf>
    <xf numFmtId="41" fontId="9" fillId="6" borderId="72" xfId="0" applyNumberFormat="1" applyFont="1" applyFill="1" applyBorder="1">
      <alignment vertical="center"/>
    </xf>
    <xf numFmtId="0" fontId="9" fillId="0" borderId="45" xfId="0" applyFont="1" applyBorder="1" applyAlignment="1">
      <alignment horizontal="center" vertical="center"/>
    </xf>
    <xf numFmtId="41" fontId="9" fillId="6" borderId="62" xfId="0" applyNumberFormat="1" applyFont="1" applyFill="1" applyBorder="1">
      <alignment vertical="center"/>
    </xf>
    <xf numFmtId="41" fontId="9" fillId="6" borderId="148" xfId="0" applyNumberFormat="1" applyFont="1" applyFill="1" applyBorder="1" applyAlignment="1">
      <alignment horizontal="center" vertical="center"/>
    </xf>
    <xf numFmtId="41" fontId="9" fillId="6" borderId="149" xfId="0" applyNumberFormat="1" applyFont="1" applyFill="1" applyBorder="1" applyAlignment="1">
      <alignment horizontal="center" vertical="center"/>
    </xf>
    <xf numFmtId="0" fontId="9" fillId="3" borderId="66" xfId="0" applyFont="1" applyFill="1" applyBorder="1">
      <alignment vertical="center"/>
    </xf>
    <xf numFmtId="41" fontId="9" fillId="6" borderId="48" xfId="0" applyNumberFormat="1" applyFont="1" applyFill="1" applyBorder="1" applyAlignment="1">
      <alignment horizontal="center" vertical="center"/>
    </xf>
    <xf numFmtId="41" fontId="9" fillId="6" borderId="53" xfId="0" applyNumberFormat="1" applyFont="1" applyFill="1" applyBorder="1" applyAlignment="1">
      <alignment horizontal="center" vertical="center"/>
    </xf>
    <xf numFmtId="41" fontId="9" fillId="6" borderId="54" xfId="0" applyNumberFormat="1" applyFont="1" applyFill="1" applyBorder="1" applyAlignment="1">
      <alignment horizontal="center" vertical="center"/>
    </xf>
    <xf numFmtId="41" fontId="9" fillId="6" borderId="67" xfId="0" applyNumberFormat="1" applyFont="1" applyFill="1" applyBorder="1" applyAlignment="1">
      <alignment horizontal="center" vertical="center"/>
    </xf>
    <xf numFmtId="41" fontId="9" fillId="6" borderId="68" xfId="0" applyNumberFormat="1" applyFont="1" applyFill="1" applyBorder="1" applyAlignment="1">
      <alignment horizontal="center" vertical="center"/>
    </xf>
    <xf numFmtId="41" fontId="9" fillId="3" borderId="150" xfId="0" applyNumberFormat="1" applyFont="1" applyFill="1" applyBorder="1" applyAlignment="1">
      <alignment horizontal="center" vertical="center"/>
    </xf>
    <xf numFmtId="41" fontId="9" fillId="3" borderId="151" xfId="0" applyNumberFormat="1" applyFont="1" applyFill="1" applyBorder="1" applyAlignment="1">
      <alignment horizontal="center" vertical="center"/>
    </xf>
    <xf numFmtId="41" fontId="9" fillId="6" borderId="22" xfId="0" applyNumberFormat="1" applyFont="1" applyFill="1" applyBorder="1" applyAlignment="1">
      <alignment horizontal="center" vertical="center"/>
    </xf>
    <xf numFmtId="41" fontId="9" fillId="6" borderId="94" xfId="0" applyNumberFormat="1" applyFont="1" applyFill="1" applyBorder="1" applyAlignment="1">
      <alignment horizontal="center" vertical="center"/>
    </xf>
    <xf numFmtId="41" fontId="9" fillId="6" borderId="95" xfId="0" applyNumberFormat="1" applyFont="1" applyFill="1" applyBorder="1" applyAlignment="1">
      <alignment horizontal="center" vertical="center"/>
    </xf>
    <xf numFmtId="41" fontId="9" fillId="6" borderId="96" xfId="0" applyNumberFormat="1" applyFont="1" applyFill="1" applyBorder="1" applyAlignment="1">
      <alignment horizontal="center" vertical="center"/>
    </xf>
    <xf numFmtId="0" fontId="21" fillId="0" borderId="0" xfId="1" applyFont="1">
      <alignment vertical="center"/>
    </xf>
    <xf numFmtId="0" fontId="21" fillId="0" borderId="0" xfId="1" applyFont="1" applyAlignment="1">
      <alignment vertical="center" wrapText="1"/>
    </xf>
    <xf numFmtId="0" fontId="51" fillId="0" borderId="0" xfId="1" applyFont="1" applyAlignment="1">
      <alignment horizontal="center" vertical="center"/>
    </xf>
    <xf numFmtId="0" fontId="37" fillId="0" borderId="0" xfId="1" applyFont="1" applyAlignment="1">
      <alignment horizontal="left" vertical="center"/>
    </xf>
    <xf numFmtId="0" fontId="20" fillId="0" borderId="0" xfId="1" applyFont="1" applyAlignment="1">
      <alignment horizontal="left" vertical="center"/>
    </xf>
    <xf numFmtId="0" fontId="39" fillId="0" borderId="0" xfId="1" applyFont="1" applyAlignment="1">
      <alignment vertical="center" wrapText="1"/>
    </xf>
    <xf numFmtId="0" fontId="38" fillId="7" borderId="106" xfId="1" applyFont="1" applyFill="1" applyBorder="1" applyAlignment="1">
      <alignment horizontal="left" vertical="center"/>
    </xf>
    <xf numFmtId="0" fontId="39" fillId="7" borderId="5" xfId="1" applyFont="1" applyFill="1" applyBorder="1" applyAlignment="1">
      <alignment horizontal="center" vertical="center"/>
    </xf>
    <xf numFmtId="0" fontId="39" fillId="0" borderId="0" xfId="1" applyFont="1">
      <alignment vertical="center"/>
    </xf>
    <xf numFmtId="0" fontId="38" fillId="7" borderId="159" xfId="1" applyFont="1" applyFill="1" applyBorder="1" applyAlignment="1">
      <alignment horizontal="left" vertical="center"/>
    </xf>
    <xf numFmtId="0" fontId="38" fillId="7" borderId="110" xfId="1" applyFont="1" applyFill="1" applyBorder="1" applyAlignment="1">
      <alignment horizontal="left" vertical="center"/>
    </xf>
    <xf numFmtId="0" fontId="30" fillId="0" borderId="0" xfId="1" applyFont="1" applyAlignment="1">
      <alignment horizontal="left" vertical="center"/>
    </xf>
    <xf numFmtId="0" fontId="39" fillId="0" borderId="0" xfId="1" applyFont="1" applyAlignment="1">
      <alignment horizontal="left" vertical="center"/>
    </xf>
    <xf numFmtId="0" fontId="39" fillId="3" borderId="18" xfId="1" applyFont="1" applyFill="1" applyBorder="1" applyAlignment="1">
      <alignment horizontal="center" vertical="center"/>
    </xf>
    <xf numFmtId="0" fontId="39" fillId="3" borderId="12" xfId="1" applyFont="1" applyFill="1" applyBorder="1" applyAlignment="1">
      <alignment horizontal="center" vertical="center"/>
    </xf>
    <xf numFmtId="0" fontId="39" fillId="3" borderId="16" xfId="1" applyFont="1" applyFill="1" applyBorder="1" applyAlignment="1">
      <alignment horizontal="center" vertical="center"/>
    </xf>
    <xf numFmtId="0" fontId="39" fillId="3" borderId="19" xfId="1" applyFont="1" applyFill="1" applyBorder="1" applyAlignment="1">
      <alignment horizontal="center" vertical="center"/>
    </xf>
    <xf numFmtId="0" fontId="39" fillId="0" borderId="18" xfId="1" applyFont="1" applyBorder="1" applyAlignment="1">
      <alignment horizontal="left" vertical="center"/>
    </xf>
    <xf numFmtId="0" fontId="39" fillId="0" borderId="12" xfId="1" applyFont="1" applyBorder="1" applyAlignment="1">
      <alignment vertical="center" wrapText="1"/>
    </xf>
    <xf numFmtId="0" fontId="50" fillId="17" borderId="19" xfId="1" applyFont="1" applyFill="1" applyBorder="1" applyAlignment="1">
      <alignment horizontal="center" vertical="center"/>
    </xf>
    <xf numFmtId="0" fontId="50" fillId="0" borderId="19" xfId="1" applyFont="1" applyBorder="1" applyAlignment="1">
      <alignment horizontal="left" vertical="center" wrapText="1"/>
    </xf>
    <xf numFmtId="178" fontId="50" fillId="0" borderId="19" xfId="1" applyNumberFormat="1" applyFont="1" applyBorder="1" applyAlignment="1">
      <alignment horizontal="left" vertical="center"/>
    </xf>
    <xf numFmtId="0" fontId="50" fillId="0" borderId="19" xfId="1" applyFont="1" applyBorder="1" applyAlignment="1">
      <alignment horizontal="left" vertical="center"/>
    </xf>
    <xf numFmtId="0" fontId="50" fillId="0" borderId="19" xfId="1" applyFont="1" applyBorder="1" applyAlignment="1">
      <alignment horizontal="center" vertical="center"/>
    </xf>
    <xf numFmtId="0" fontId="50" fillId="17" borderId="19" xfId="1" applyFont="1" applyFill="1" applyBorder="1" applyAlignment="1">
      <alignment horizontal="left" vertical="center"/>
    </xf>
    <xf numFmtId="0" fontId="19" fillId="0" borderId="0" xfId="1" applyFont="1">
      <alignment vertical="center"/>
    </xf>
    <xf numFmtId="0" fontId="39" fillId="0" borderId="18" xfId="1" applyFont="1" applyBorder="1">
      <alignment vertical="center"/>
    </xf>
    <xf numFmtId="0" fontId="39" fillId="0" borderId="18" xfId="1" applyFont="1" applyBorder="1" applyAlignment="1">
      <alignment vertical="center" wrapText="1"/>
    </xf>
    <xf numFmtId="0" fontId="39" fillId="0" borderId="18" xfId="1" applyFont="1" applyBorder="1" applyAlignment="1">
      <alignment horizontal="left" vertical="center" wrapText="1"/>
    </xf>
    <xf numFmtId="0" fontId="39" fillId="0" borderId="12" xfId="0" applyFont="1" applyBorder="1" applyAlignment="1">
      <alignment vertical="center" wrapText="1"/>
    </xf>
    <xf numFmtId="0" fontId="39" fillId="7" borderId="18" xfId="1" applyFont="1" applyFill="1" applyBorder="1">
      <alignment vertical="center"/>
    </xf>
    <xf numFmtId="0" fontId="39" fillId="7" borderId="12" xfId="1" applyFont="1" applyFill="1" applyBorder="1" applyAlignment="1">
      <alignment vertical="center" wrapText="1"/>
    </xf>
    <xf numFmtId="0" fontId="39" fillId="0" borderId="12" xfId="1" applyFont="1" applyBorder="1" applyAlignment="1">
      <alignment horizontal="left" vertical="center" wrapText="1"/>
    </xf>
    <xf numFmtId="0" fontId="2" fillId="0" borderId="22"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8" fillId="0" borderId="0" xfId="0" applyFont="1" applyProtection="1">
      <alignment vertical="center"/>
      <protection locked="0"/>
    </xf>
    <xf numFmtId="0" fontId="2" fillId="0" borderId="21" xfId="0" applyFont="1" applyBorder="1" applyAlignment="1" applyProtection="1">
      <alignment horizontal="left" vertical="center"/>
      <protection locked="0"/>
    </xf>
    <xf numFmtId="0" fontId="28" fillId="0" borderId="22" xfId="0" applyFont="1" applyBorder="1" applyProtection="1">
      <alignment vertical="center"/>
      <protection locked="0"/>
    </xf>
    <xf numFmtId="0" fontId="50" fillId="0" borderId="14" xfId="0" applyFont="1" applyBorder="1" applyAlignment="1" applyProtection="1">
      <alignment horizontal="center" vertical="center"/>
      <protection locked="0"/>
    </xf>
    <xf numFmtId="0" fontId="2" fillId="0" borderId="24" xfId="0" applyFont="1" applyBorder="1" applyProtection="1">
      <alignment vertical="center"/>
      <protection locked="0"/>
    </xf>
    <xf numFmtId="0" fontId="50" fillId="0" borderId="11" xfId="0" applyFont="1" applyBorder="1" applyAlignment="1" applyProtection="1">
      <alignment horizontal="center" vertical="center"/>
      <protection locked="0"/>
    </xf>
    <xf numFmtId="0" fontId="26" fillId="0" borderId="22" xfId="0" applyFont="1" applyBorder="1" applyProtection="1">
      <alignment vertical="center"/>
      <protection locked="0"/>
    </xf>
    <xf numFmtId="0" fontId="2" fillId="15" borderId="93" xfId="0" applyFont="1" applyFill="1" applyBorder="1" applyAlignment="1" applyProtection="1">
      <alignment horizontal="left" vertical="center"/>
      <protection locked="0"/>
    </xf>
    <xf numFmtId="0" fontId="2" fillId="0" borderId="0" xfId="0" applyFont="1" applyProtection="1">
      <alignment vertical="center"/>
      <protection locked="0"/>
    </xf>
    <xf numFmtId="0" fontId="26" fillId="0" borderId="21" xfId="0" applyFont="1" applyBorder="1" applyProtection="1">
      <alignment vertical="center"/>
      <protection locked="0"/>
    </xf>
    <xf numFmtId="0" fontId="8" fillId="0" borderId="22" xfId="0" applyFont="1" applyBorder="1" applyProtection="1">
      <alignment vertical="center"/>
      <protection locked="0"/>
    </xf>
    <xf numFmtId="0" fontId="2" fillId="0" borderId="0" xfId="0" applyFont="1" applyAlignment="1" applyProtection="1">
      <alignment horizontal="center" vertical="center"/>
      <protection locked="0"/>
    </xf>
    <xf numFmtId="0" fontId="2" fillId="10" borderId="81" xfId="0" applyFont="1" applyFill="1" applyBorder="1" applyProtection="1">
      <alignment vertical="center"/>
      <protection locked="0"/>
    </xf>
    <xf numFmtId="0" fontId="2" fillId="2" borderId="79" xfId="0" applyFont="1" applyFill="1" applyBorder="1" applyAlignment="1" applyProtection="1">
      <alignment horizontal="right" vertical="center"/>
      <protection locked="0"/>
    </xf>
    <xf numFmtId="0" fontId="2" fillId="0" borderId="79" xfId="0" applyFont="1" applyBorder="1">
      <alignment vertical="center"/>
    </xf>
    <xf numFmtId="0" fontId="2" fillId="9" borderId="79" xfId="0" applyFont="1" applyFill="1" applyBorder="1" applyAlignment="1" applyProtection="1">
      <alignment horizontal="center" vertical="center"/>
      <protection locked="0"/>
    </xf>
    <xf numFmtId="0" fontId="2" fillId="10" borderId="74" xfId="0" applyFont="1" applyFill="1" applyBorder="1" applyProtection="1">
      <alignment vertical="center"/>
      <protection locked="0"/>
    </xf>
    <xf numFmtId="0" fontId="2" fillId="2" borderId="18" xfId="0" applyFont="1" applyFill="1" applyBorder="1" applyAlignment="1" applyProtection="1">
      <alignment horizontal="right" vertical="center"/>
      <protection locked="0"/>
    </xf>
    <xf numFmtId="0" fontId="2" fillId="9" borderId="18" xfId="0" applyFont="1" applyFill="1" applyBorder="1" applyAlignment="1" applyProtection="1">
      <alignment horizontal="center" vertical="center"/>
      <protection locked="0"/>
    </xf>
    <xf numFmtId="0" fontId="2" fillId="10" borderId="73" xfId="0" applyFont="1" applyFill="1" applyBorder="1" applyProtection="1">
      <alignment vertical="center"/>
      <protection locked="0"/>
    </xf>
    <xf numFmtId="0" fontId="2" fillId="2" borderId="32" xfId="0" applyFont="1" applyFill="1" applyBorder="1" applyAlignment="1" applyProtection="1">
      <alignment horizontal="right" vertical="center"/>
      <protection locked="0"/>
    </xf>
    <xf numFmtId="0" fontId="2" fillId="0" borderId="32" xfId="0" applyFont="1" applyBorder="1">
      <alignment vertical="center"/>
    </xf>
    <xf numFmtId="0" fontId="2" fillId="9" borderId="32" xfId="0" applyFont="1" applyFill="1" applyBorder="1" applyAlignment="1" applyProtection="1">
      <alignment horizontal="center" vertical="center"/>
      <protection locked="0"/>
    </xf>
    <xf numFmtId="0" fontId="2" fillId="10" borderId="81" xfId="0" applyFont="1" applyFill="1" applyBorder="1" applyAlignment="1" applyProtection="1">
      <alignment horizontal="center" vertical="center"/>
      <protection locked="0"/>
    </xf>
    <xf numFmtId="0" fontId="2" fillId="9" borderId="79" xfId="0" applyFont="1" applyFill="1" applyBorder="1" applyAlignment="1" applyProtection="1">
      <alignment horizontal="left" vertical="center"/>
      <protection locked="0"/>
    </xf>
    <xf numFmtId="0" fontId="2" fillId="10" borderId="74" xfId="0" applyFont="1" applyFill="1" applyBorder="1" applyAlignment="1" applyProtection="1">
      <alignment horizontal="center" vertical="center"/>
      <protection locked="0"/>
    </xf>
    <xf numFmtId="0" fontId="2" fillId="9" borderId="18" xfId="0" applyFont="1" applyFill="1" applyBorder="1" applyAlignment="1" applyProtection="1">
      <alignment horizontal="left" vertical="center"/>
      <protection locked="0"/>
    </xf>
    <xf numFmtId="0" fontId="2" fillId="10" borderId="73" xfId="0" applyFont="1" applyFill="1" applyBorder="1" applyAlignment="1" applyProtection="1">
      <alignment horizontal="center" vertical="center"/>
      <protection locked="0"/>
    </xf>
    <xf numFmtId="0" fontId="2" fillId="9" borderId="32" xfId="0" applyFont="1" applyFill="1" applyBorder="1" applyAlignment="1" applyProtection="1">
      <alignment horizontal="left" vertical="center"/>
      <protection locked="0"/>
    </xf>
    <xf numFmtId="0" fontId="50" fillId="0" borderId="19" xfId="1" applyFont="1" applyBorder="1" applyAlignment="1">
      <alignment horizontal="center" vertical="center" wrapText="1"/>
    </xf>
    <xf numFmtId="0" fontId="46" fillId="0" borderId="0" xfId="0" applyFont="1">
      <alignment vertical="center"/>
    </xf>
    <xf numFmtId="0" fontId="52" fillId="0" borderId="0" xfId="0" applyFont="1">
      <alignment vertical="center"/>
    </xf>
    <xf numFmtId="0" fontId="57" fillId="0" borderId="0" xfId="0" applyFont="1">
      <alignment vertical="center"/>
    </xf>
    <xf numFmtId="0" fontId="46" fillId="0" borderId="0" xfId="0" applyFont="1" applyAlignment="1">
      <alignment horizontal="center" vertical="center" wrapText="1"/>
    </xf>
    <xf numFmtId="177" fontId="46" fillId="0" borderId="0" xfId="0" applyNumberFormat="1" applyFont="1" applyAlignment="1">
      <alignment horizontal="center" vertical="center" wrapText="1"/>
    </xf>
    <xf numFmtId="182" fontId="46" fillId="0" borderId="0" xfId="0" applyNumberFormat="1" applyFont="1" applyAlignment="1">
      <alignment horizontal="center" vertical="center" wrapText="1"/>
    </xf>
    <xf numFmtId="0" fontId="57" fillId="0" borderId="0" xfId="0" applyFont="1" applyAlignment="1">
      <alignment horizontal="left" vertical="center"/>
    </xf>
    <xf numFmtId="49" fontId="57" fillId="0" borderId="0" xfId="0" applyNumberFormat="1" applyFont="1" applyAlignment="1">
      <alignment horizontal="left" vertical="center"/>
    </xf>
    <xf numFmtId="177" fontId="57" fillId="0" borderId="0" xfId="0" applyNumberFormat="1" applyFont="1" applyAlignment="1">
      <alignment horizontal="left" vertical="center"/>
    </xf>
    <xf numFmtId="38" fontId="57" fillId="0" borderId="0" xfId="0" applyNumberFormat="1" applyFont="1" applyAlignment="1">
      <alignment horizontal="left" vertical="center"/>
    </xf>
    <xf numFmtId="3" fontId="46" fillId="0" borderId="0" xfId="0" applyNumberFormat="1" applyFont="1" applyAlignment="1">
      <alignment horizontal="left" vertical="center" wrapText="1"/>
    </xf>
    <xf numFmtId="0" fontId="27" fillId="0" borderId="0" xfId="0" applyFont="1" applyAlignment="1">
      <alignment horizontal="left" vertical="center"/>
    </xf>
    <xf numFmtId="0" fontId="2" fillId="0" borderId="22" xfId="0" applyFont="1" applyBorder="1" applyAlignment="1">
      <alignment horizontal="center" vertical="center"/>
    </xf>
    <xf numFmtId="0" fontId="26" fillId="0" borderId="22" xfId="0" applyFont="1" applyBorder="1" applyAlignment="1">
      <alignment horizontal="center" vertical="center"/>
    </xf>
    <xf numFmtId="14" fontId="2" fillId="0" borderId="0" xfId="0" applyNumberFormat="1" applyFont="1">
      <alignment vertical="center"/>
    </xf>
    <xf numFmtId="0" fontId="2"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2" fillId="2" borderId="93" xfId="0" applyFont="1" applyFill="1" applyBorder="1" applyAlignment="1" applyProtection="1">
      <alignment horizontal="center" vertical="center" wrapText="1"/>
      <protection locked="0"/>
    </xf>
    <xf numFmtId="0" fontId="62" fillId="0" borderId="0" xfId="1" applyFont="1">
      <alignment vertical="center"/>
    </xf>
    <xf numFmtId="0" fontId="63" fillId="0" borderId="0" xfId="0" applyFont="1" applyAlignment="1">
      <alignment horizontal="center" vertical="center"/>
    </xf>
    <xf numFmtId="0" fontId="51" fillId="0" borderId="0" xfId="0" applyFont="1">
      <alignment vertical="center"/>
    </xf>
    <xf numFmtId="183" fontId="2" fillId="2" borderId="93" xfId="0" applyNumberFormat="1" applyFont="1" applyFill="1" applyBorder="1" applyAlignment="1" applyProtection="1">
      <alignment horizontal="right" vertical="center"/>
      <protection locked="0"/>
    </xf>
    <xf numFmtId="0" fontId="2" fillId="2" borderId="37" xfId="0" applyFont="1" applyFill="1" applyBorder="1" applyAlignment="1" applyProtection="1">
      <alignment vertical="center" wrapText="1"/>
      <protection locked="0"/>
    </xf>
    <xf numFmtId="0" fontId="2" fillId="0" borderId="22" xfId="0" applyFont="1" applyBorder="1" applyAlignment="1">
      <alignment vertical="center" wrapText="1"/>
    </xf>
    <xf numFmtId="38" fontId="31" fillId="0" borderId="0" xfId="2" applyFont="1" applyFill="1" applyBorder="1" applyAlignment="1" applyProtection="1">
      <alignment horizontal="left" vertical="center"/>
      <protection hidden="1"/>
    </xf>
    <xf numFmtId="0" fontId="24" fillId="0" borderId="0" xfId="0" applyFont="1">
      <alignment vertical="center"/>
    </xf>
    <xf numFmtId="0" fontId="11" fillId="0" borderId="0" xfId="5" quotePrefix="1" applyAlignment="1">
      <alignment horizontal="justify" vertical="center"/>
    </xf>
    <xf numFmtId="0" fontId="8" fillId="0" borderId="0" xfId="0" applyFont="1" applyAlignment="1">
      <alignment vertical="center" wrapText="1"/>
    </xf>
    <xf numFmtId="0" fontId="39" fillId="0" borderId="18" xfId="1" applyFont="1" applyBorder="1" applyAlignment="1">
      <alignment horizontal="center" vertical="center" wrapText="1"/>
    </xf>
    <xf numFmtId="41" fontId="9" fillId="13" borderId="5" xfId="0" applyNumberFormat="1" applyFont="1" applyFill="1" applyBorder="1" applyAlignment="1">
      <alignment horizontal="center" vertical="center"/>
    </xf>
    <xf numFmtId="0" fontId="9" fillId="13" borderId="165" xfId="0" applyFont="1" applyFill="1" applyBorder="1">
      <alignment vertical="center"/>
    </xf>
    <xf numFmtId="41" fontId="9" fillId="6" borderId="166" xfId="0" applyNumberFormat="1" applyFont="1" applyFill="1" applyBorder="1" applyAlignment="1">
      <alignment horizontal="center" vertical="center"/>
    </xf>
    <xf numFmtId="0" fontId="9" fillId="3" borderId="167" xfId="0" applyFont="1" applyFill="1" applyBorder="1">
      <alignment vertical="center"/>
    </xf>
    <xf numFmtId="0" fontId="9" fillId="3" borderId="62" xfId="0" applyFont="1" applyFill="1" applyBorder="1">
      <alignment vertical="center"/>
    </xf>
    <xf numFmtId="41" fontId="9" fillId="3" borderId="62" xfId="0" applyNumberFormat="1" applyFont="1" applyFill="1" applyBorder="1">
      <alignment vertical="center"/>
    </xf>
    <xf numFmtId="0" fontId="2" fillId="6" borderId="93" xfId="0" applyFont="1" applyFill="1" applyBorder="1" applyAlignment="1">
      <alignment horizontal="right" vertical="center"/>
    </xf>
    <xf numFmtId="3" fontId="2" fillId="6" borderId="93" xfId="0" applyNumberFormat="1" applyFont="1" applyFill="1" applyBorder="1">
      <alignment vertical="center"/>
    </xf>
    <xf numFmtId="38" fontId="2" fillId="6" borderId="93" xfId="2" applyFont="1" applyFill="1" applyBorder="1" applyAlignment="1">
      <alignment horizontal="right" vertical="center"/>
    </xf>
    <xf numFmtId="38" fontId="2" fillId="2" borderId="79" xfId="2" applyFont="1" applyFill="1" applyBorder="1" applyAlignment="1" applyProtection="1">
      <alignment horizontal="right" vertical="center"/>
      <protection locked="0"/>
    </xf>
    <xf numFmtId="38" fontId="2" fillId="2" borderId="18" xfId="2" applyFont="1" applyFill="1" applyBorder="1" applyAlignment="1" applyProtection="1">
      <alignment horizontal="right" vertical="center"/>
      <protection locked="0"/>
    </xf>
    <xf numFmtId="38" fontId="2" fillId="2" borderId="32" xfId="2" applyFont="1" applyFill="1" applyBorder="1" applyAlignment="1" applyProtection="1">
      <alignment horizontal="right" vertical="center"/>
      <protection locked="0"/>
    </xf>
    <xf numFmtId="38" fontId="2" fillId="6" borderId="93" xfId="2" applyFont="1" applyFill="1" applyBorder="1" applyAlignment="1">
      <alignment vertical="center" wrapText="1"/>
    </xf>
    <xf numFmtId="41" fontId="15" fillId="2" borderId="159" xfId="0" applyNumberFormat="1" applyFont="1" applyFill="1" applyBorder="1" applyAlignment="1" applyProtection="1">
      <alignment horizontal="right" vertical="center"/>
      <protection locked="0"/>
    </xf>
    <xf numFmtId="41" fontId="15" fillId="2" borderId="158" xfId="0" applyNumberFormat="1" applyFont="1" applyFill="1" applyBorder="1" applyAlignment="1" applyProtection="1">
      <alignment horizontal="right" vertical="center"/>
      <protection locked="0"/>
    </xf>
    <xf numFmtId="41" fontId="15" fillId="2" borderId="160" xfId="0" applyNumberFormat="1" applyFont="1" applyFill="1" applyBorder="1" applyAlignment="1" applyProtection="1">
      <alignment horizontal="right" vertical="center"/>
      <protection locked="0"/>
    </xf>
    <xf numFmtId="41" fontId="15" fillId="2" borderId="108" xfId="0" applyNumberFormat="1" applyFont="1" applyFill="1" applyBorder="1" applyAlignment="1" applyProtection="1">
      <alignment horizontal="right" vertical="center"/>
      <protection locked="0"/>
    </xf>
    <xf numFmtId="41" fontId="15" fillId="2" borderId="156" xfId="0" applyNumberFormat="1" applyFont="1" applyFill="1" applyBorder="1" applyAlignment="1" applyProtection="1">
      <alignment horizontal="right" vertical="center"/>
      <protection locked="0"/>
    </xf>
    <xf numFmtId="41" fontId="15" fillId="2" borderId="109" xfId="0" applyNumberFormat="1" applyFont="1" applyFill="1" applyBorder="1" applyAlignment="1" applyProtection="1">
      <alignment horizontal="right" vertical="center"/>
      <protection locked="0"/>
    </xf>
    <xf numFmtId="41" fontId="15" fillId="2" borderId="154" xfId="0" applyNumberFormat="1" applyFont="1" applyFill="1" applyBorder="1" applyAlignment="1" applyProtection="1">
      <alignment horizontal="right" vertical="center"/>
      <protection locked="0"/>
    </xf>
    <xf numFmtId="41" fontId="15" fillId="2" borderId="157" xfId="0" applyNumberFormat="1" applyFont="1" applyFill="1" applyBorder="1" applyAlignment="1" applyProtection="1">
      <alignment horizontal="right" vertical="center"/>
      <protection locked="0"/>
    </xf>
    <xf numFmtId="41" fontId="15" fillId="2" borderId="155" xfId="0" applyNumberFormat="1" applyFont="1" applyFill="1" applyBorder="1" applyAlignment="1" applyProtection="1">
      <alignment horizontal="right" vertical="center"/>
      <protection locked="0"/>
    </xf>
    <xf numFmtId="41" fontId="15" fillId="2" borderId="110" xfId="0" applyNumberFormat="1" applyFont="1" applyFill="1" applyBorder="1" applyAlignment="1" applyProtection="1">
      <alignment horizontal="right" vertical="center"/>
      <protection locked="0"/>
    </xf>
    <xf numFmtId="41" fontId="15" fillId="2" borderId="153" xfId="0" applyNumberFormat="1" applyFont="1" applyFill="1" applyBorder="1" applyAlignment="1" applyProtection="1">
      <alignment horizontal="right" vertical="center"/>
      <protection locked="0"/>
    </xf>
    <xf numFmtId="41" fontId="15" fillId="2" borderId="112" xfId="0" applyNumberFormat="1" applyFont="1" applyFill="1" applyBorder="1" applyAlignment="1" applyProtection="1">
      <alignment horizontal="right" vertical="center"/>
      <protection locked="0"/>
    </xf>
    <xf numFmtId="0" fontId="13" fillId="0" borderId="0" xfId="0" applyFont="1" applyAlignment="1">
      <alignment horizontal="left" vertical="center"/>
    </xf>
    <xf numFmtId="0" fontId="58" fillId="0" borderId="0" xfId="0" applyFont="1" applyAlignment="1">
      <alignment horizontal="left" vertical="center"/>
    </xf>
    <xf numFmtId="0" fontId="26" fillId="7" borderId="21" xfId="0" applyFont="1" applyFill="1" applyBorder="1" applyAlignment="1">
      <alignment horizontal="left" vertical="center"/>
    </xf>
    <xf numFmtId="0" fontId="26" fillId="7" borderId="14" xfId="0" applyFont="1" applyFill="1" applyBorder="1" applyAlignment="1">
      <alignment horizontal="left" vertical="center"/>
    </xf>
    <xf numFmtId="0" fontId="2" fillId="2" borderId="1" xfId="0" applyFont="1" applyFill="1" applyBorder="1" applyAlignment="1" applyProtection="1">
      <alignment horizontal="left" vertical="center"/>
      <protection locked="0"/>
    </xf>
    <xf numFmtId="0" fontId="2" fillId="2" borderId="2" xfId="0" applyFont="1" applyFill="1" applyBorder="1" applyAlignment="1" applyProtection="1">
      <alignment horizontal="left" vertical="center"/>
      <protection locked="0"/>
    </xf>
    <xf numFmtId="0" fontId="26" fillId="0" borderId="14" xfId="0" applyFont="1" applyBorder="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left" vertical="top" wrapText="1"/>
    </xf>
    <xf numFmtId="0" fontId="8" fillId="0" borderId="0" xfId="0" applyFont="1" applyAlignment="1">
      <alignment horizontal="center" vertical="center" wrapText="1"/>
    </xf>
    <xf numFmtId="38" fontId="2" fillId="6" borderId="1" xfId="2" applyFont="1" applyFill="1" applyBorder="1" applyAlignment="1" applyProtection="1">
      <alignment horizontal="right" vertical="center"/>
      <protection hidden="1"/>
    </xf>
    <xf numFmtId="38" fontId="2" fillId="6" borderId="2" xfId="2" applyFont="1" applyFill="1" applyBorder="1" applyAlignment="1" applyProtection="1">
      <alignment horizontal="right" vertical="center"/>
      <protection hidden="1"/>
    </xf>
    <xf numFmtId="0" fontId="26" fillId="0" borderId="18" xfId="0" applyFont="1" applyBorder="1">
      <alignment vertical="center"/>
    </xf>
    <xf numFmtId="0" fontId="26" fillId="16" borderId="18" xfId="0" applyFont="1" applyFill="1" applyBorder="1">
      <alignment vertical="center"/>
    </xf>
    <xf numFmtId="0" fontId="26" fillId="16" borderId="12" xfId="0" applyFont="1" applyFill="1" applyBorder="1">
      <alignment vertical="center"/>
    </xf>
    <xf numFmtId="3" fontId="2" fillId="2" borderId="80" xfId="0" applyNumberFormat="1" applyFont="1" applyFill="1" applyBorder="1" applyAlignment="1" applyProtection="1">
      <alignment horizontal="right" vertical="center"/>
      <protection locked="0"/>
    </xf>
    <xf numFmtId="3" fontId="2" fillId="2" borderId="52" xfId="0" applyNumberFormat="1" applyFont="1" applyFill="1" applyBorder="1" applyAlignment="1" applyProtection="1">
      <alignment horizontal="right" vertical="center"/>
      <protection locked="0"/>
    </xf>
    <xf numFmtId="0" fontId="2" fillId="0" borderId="18" xfId="0" applyFont="1" applyBorder="1">
      <alignment vertical="center"/>
    </xf>
    <xf numFmtId="0" fontId="2" fillId="16" borderId="18" xfId="0" applyFont="1" applyFill="1" applyBorder="1">
      <alignment vertical="center"/>
    </xf>
    <xf numFmtId="0" fontId="2" fillId="16" borderId="12" xfId="0" applyFont="1" applyFill="1" applyBorder="1">
      <alignment vertical="center"/>
    </xf>
    <xf numFmtId="0" fontId="27" fillId="7" borderId="20" xfId="0" applyFont="1" applyFill="1" applyBorder="1" applyAlignment="1">
      <alignment horizontal="left" vertical="center"/>
    </xf>
    <xf numFmtId="0" fontId="27" fillId="7" borderId="13" xfId="0" applyFont="1" applyFill="1" applyBorder="1" applyAlignment="1">
      <alignment horizontal="left" vertical="center"/>
    </xf>
    <xf numFmtId="0" fontId="27" fillId="7" borderId="26" xfId="0" applyFont="1" applyFill="1" applyBorder="1" applyAlignment="1">
      <alignment horizontal="left" vertical="center"/>
    </xf>
    <xf numFmtId="0" fontId="26" fillId="7" borderId="20" xfId="0" applyFont="1" applyFill="1" applyBorder="1" applyAlignment="1">
      <alignment horizontal="left" vertical="center"/>
    </xf>
    <xf numFmtId="0" fontId="26" fillId="7" borderId="13" xfId="0" applyFont="1" applyFill="1" applyBorder="1" applyAlignment="1">
      <alignment horizontal="left" vertical="center"/>
    </xf>
    <xf numFmtId="0" fontId="2" fillId="2" borderId="3"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left" vertical="center" wrapText="1"/>
      <protection locked="0"/>
    </xf>
    <xf numFmtId="0" fontId="2" fillId="6" borderId="1" xfId="0" applyFont="1" applyFill="1" applyBorder="1" applyAlignment="1">
      <alignment horizontal="left" vertical="center"/>
    </xf>
    <xf numFmtId="0" fontId="2" fillId="6" borderId="2" xfId="0" applyFont="1" applyFill="1" applyBorder="1" applyAlignment="1">
      <alignment horizontal="left" vertical="center"/>
    </xf>
    <xf numFmtId="0" fontId="9" fillId="5" borderId="12" xfId="0" applyFont="1" applyFill="1" applyBorder="1" applyAlignment="1">
      <alignment horizontal="left" vertical="center" wrapText="1"/>
    </xf>
    <xf numFmtId="0" fontId="9" fillId="16" borderId="11" xfId="0" applyFont="1" applyFill="1" applyBorder="1" applyAlignment="1">
      <alignment horizontal="left" vertical="center" wrapText="1"/>
    </xf>
    <xf numFmtId="0" fontId="26" fillId="5" borderId="12" xfId="0" applyFont="1" applyFill="1" applyBorder="1" applyAlignment="1">
      <alignment horizontal="center" vertical="center"/>
    </xf>
    <xf numFmtId="0" fontId="26" fillId="16" borderId="11" xfId="0" applyFont="1" applyFill="1" applyBorder="1" applyAlignment="1">
      <alignment horizontal="center" vertical="center"/>
    </xf>
    <xf numFmtId="0" fontId="26" fillId="5" borderId="12" xfId="0" applyFont="1" applyFill="1" applyBorder="1" applyAlignment="1">
      <alignment horizontal="left" vertical="center"/>
    </xf>
    <xf numFmtId="0" fontId="26" fillId="16" borderId="11" xfId="0" applyFont="1" applyFill="1" applyBorder="1" applyAlignment="1">
      <alignment horizontal="left" vertical="center"/>
    </xf>
    <xf numFmtId="0" fontId="26" fillId="16" borderId="13" xfId="0" applyFont="1" applyFill="1" applyBorder="1" applyAlignment="1">
      <alignment horizontal="center" vertical="center"/>
    </xf>
    <xf numFmtId="0" fontId="2" fillId="0" borderId="18" xfId="0" applyFont="1" applyBorder="1" applyAlignment="1">
      <alignment horizontal="left" vertical="center"/>
    </xf>
    <xf numFmtId="0" fontId="2" fillId="0" borderId="12" xfId="0" applyFont="1" applyBorder="1" applyAlignment="1">
      <alignment horizontal="left" vertical="center"/>
    </xf>
    <xf numFmtId="0" fontId="2" fillId="15" borderId="1" xfId="0" applyFont="1" applyFill="1" applyBorder="1" applyAlignment="1">
      <alignment horizontal="center" vertical="center"/>
    </xf>
    <xf numFmtId="0" fontId="2" fillId="15" borderId="15" xfId="0" applyFont="1" applyFill="1" applyBorder="1" applyAlignment="1">
      <alignment horizontal="center" vertical="center"/>
    </xf>
    <xf numFmtId="0" fontId="2" fillId="15" borderId="2" xfId="0" applyFont="1" applyFill="1" applyBorder="1" applyAlignment="1">
      <alignment horizontal="center" vertical="center"/>
    </xf>
    <xf numFmtId="0" fontId="9" fillId="2" borderId="1"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2" xfId="0" applyFont="1" applyFill="1" applyBorder="1" applyAlignment="1" applyProtection="1">
      <alignment horizontal="left" vertical="center"/>
      <protection locked="0"/>
    </xf>
    <xf numFmtId="0" fontId="13" fillId="0" borderId="18" xfId="0" applyFont="1" applyBorder="1" applyAlignment="1">
      <alignment horizontal="left" vertical="center"/>
    </xf>
    <xf numFmtId="0" fontId="13" fillId="16" borderId="18" xfId="0" applyFont="1" applyFill="1" applyBorder="1" applyAlignment="1">
      <alignment horizontal="left" vertical="center"/>
    </xf>
    <xf numFmtId="0" fontId="13" fillId="16" borderId="12" xfId="0" applyFont="1" applyFill="1" applyBorder="1" applyAlignment="1">
      <alignment horizontal="left" vertical="center"/>
    </xf>
    <xf numFmtId="0" fontId="2" fillId="2" borderId="102" xfId="0" applyFont="1" applyFill="1" applyBorder="1" applyAlignment="1" applyProtection="1">
      <alignment horizontal="left" vertical="center"/>
      <protection locked="0"/>
    </xf>
    <xf numFmtId="0" fontId="13" fillId="0" borderId="18" xfId="0" applyFont="1" applyBorder="1" applyAlignment="1">
      <alignment horizontal="left" vertical="center" wrapText="1"/>
    </xf>
    <xf numFmtId="0" fontId="13" fillId="16" borderId="18" xfId="0" applyFont="1" applyFill="1" applyBorder="1" applyAlignment="1">
      <alignment horizontal="left" vertical="center" wrapText="1"/>
    </xf>
    <xf numFmtId="0" fontId="13" fillId="16" borderId="12" xfId="0" applyFont="1" applyFill="1" applyBorder="1" applyAlignment="1">
      <alignment horizontal="left" vertical="center" wrapText="1"/>
    </xf>
    <xf numFmtId="0" fontId="2" fillId="2" borderId="102" xfId="0" applyFont="1" applyFill="1" applyBorder="1" applyAlignment="1" applyProtection="1">
      <alignment horizontal="left" vertical="center" wrapText="1"/>
      <protection locked="0"/>
    </xf>
    <xf numFmtId="0" fontId="2" fillId="2" borderId="103" xfId="0" applyFont="1" applyFill="1" applyBorder="1" applyAlignment="1" applyProtection="1">
      <alignment horizontal="left" vertical="center"/>
      <protection locked="0"/>
    </xf>
    <xf numFmtId="183" fontId="9" fillId="2" borderId="1" xfId="0" applyNumberFormat="1" applyFont="1" applyFill="1" applyBorder="1" applyAlignment="1" applyProtection="1">
      <alignment horizontal="left" vertical="center"/>
      <protection locked="0"/>
    </xf>
    <xf numFmtId="183" fontId="9" fillId="2" borderId="15" xfId="0" applyNumberFormat="1" applyFont="1" applyFill="1" applyBorder="1" applyAlignment="1" applyProtection="1">
      <alignment horizontal="left" vertical="center"/>
      <protection locked="0"/>
    </xf>
    <xf numFmtId="183" fontId="9" fillId="2" borderId="2" xfId="0" applyNumberFormat="1" applyFont="1" applyFill="1" applyBorder="1" applyAlignment="1" applyProtection="1">
      <alignment horizontal="left" vertical="center"/>
      <protection locked="0"/>
    </xf>
    <xf numFmtId="0" fontId="18" fillId="0" borderId="0" xfId="0" applyFont="1" applyAlignment="1">
      <alignment horizontal="center" vertical="center"/>
    </xf>
    <xf numFmtId="0" fontId="13" fillId="7" borderId="20" xfId="0" applyFont="1" applyFill="1" applyBorder="1" applyAlignment="1">
      <alignment horizontal="left" vertical="center"/>
    </xf>
    <xf numFmtId="0" fontId="13" fillId="16" borderId="13" xfId="0" applyFont="1" applyFill="1" applyBorder="1" applyAlignment="1">
      <alignment horizontal="left" vertical="center"/>
    </xf>
    <xf numFmtId="0" fontId="13" fillId="16" borderId="26" xfId="0" applyFont="1" applyFill="1" applyBorder="1" applyAlignment="1">
      <alignment horizontal="left" vertical="center"/>
    </xf>
    <xf numFmtId="0" fontId="26" fillId="5" borderId="31" xfId="0" applyFont="1" applyFill="1" applyBorder="1" applyAlignment="1">
      <alignment horizontal="center" vertical="center"/>
    </xf>
    <xf numFmtId="0" fontId="26" fillId="5" borderId="98" xfId="0" applyFont="1" applyFill="1" applyBorder="1" applyAlignment="1">
      <alignment horizontal="center" vertical="center"/>
    </xf>
    <xf numFmtId="0" fontId="2" fillId="16" borderId="11" xfId="0" applyFont="1" applyFill="1" applyBorder="1" applyAlignment="1">
      <alignment horizontal="left" vertical="center"/>
    </xf>
    <xf numFmtId="0" fontId="2" fillId="11" borderId="18" xfId="0" applyFont="1" applyFill="1" applyBorder="1" applyAlignment="1">
      <alignment horizontal="left" vertical="center"/>
    </xf>
    <xf numFmtId="0" fontId="2" fillId="11" borderId="12" xfId="0" applyFont="1" applyFill="1" applyBorder="1" applyAlignment="1">
      <alignment horizontal="left" vertical="center"/>
    </xf>
    <xf numFmtId="0" fontId="2" fillId="2" borderId="83" xfId="0" applyFont="1" applyFill="1" applyBorder="1" applyAlignment="1" applyProtection="1">
      <alignment horizontal="left" vertical="center" wrapText="1"/>
      <protection locked="0"/>
    </xf>
    <xf numFmtId="0" fontId="2" fillId="2" borderId="104" xfId="0" applyFont="1" applyFill="1" applyBorder="1" applyAlignment="1" applyProtection="1">
      <alignment horizontal="left" vertical="center" wrapText="1"/>
      <protection locked="0"/>
    </xf>
    <xf numFmtId="0" fontId="2" fillId="2" borderId="51" xfId="0" applyFont="1" applyFill="1" applyBorder="1" applyAlignment="1" applyProtection="1">
      <alignment horizontal="left" vertical="center" wrapText="1"/>
      <protection locked="0"/>
    </xf>
    <xf numFmtId="0" fontId="22" fillId="0" borderId="0" xfId="0" applyFont="1" applyAlignment="1">
      <alignment horizontal="center" vertical="center"/>
    </xf>
    <xf numFmtId="0" fontId="22" fillId="0" borderId="9" xfId="0" applyFont="1" applyBorder="1" applyAlignment="1">
      <alignment horizontal="center" vertical="center"/>
    </xf>
    <xf numFmtId="0" fontId="24" fillId="0" borderId="1" xfId="0" applyFont="1" applyBorder="1" applyAlignment="1">
      <alignment horizontal="left" vertical="top" wrapText="1"/>
    </xf>
    <xf numFmtId="0" fontId="24" fillId="0" borderId="15" xfId="0" applyFont="1" applyBorder="1" applyAlignment="1">
      <alignment horizontal="left" vertical="top" wrapText="1"/>
    </xf>
    <xf numFmtId="0" fontId="24"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horizontal="left" vertical="top"/>
    </xf>
    <xf numFmtId="0" fontId="2" fillId="0" borderId="0" xfId="0" applyFont="1" applyAlignment="1">
      <alignment horizontal="center" vertical="center"/>
    </xf>
    <xf numFmtId="0" fontId="13" fillId="0" borderId="25" xfId="0" applyFont="1" applyBorder="1" applyAlignment="1">
      <alignment horizontal="left" vertical="center"/>
    </xf>
    <xf numFmtId="0" fontId="13" fillId="16" borderId="25" xfId="0" applyFont="1" applyFill="1" applyBorder="1" applyAlignment="1">
      <alignment horizontal="left" vertical="center"/>
    </xf>
    <xf numFmtId="0" fontId="13" fillId="16" borderId="20" xfId="0" applyFont="1" applyFill="1" applyBorder="1" applyAlignment="1">
      <alignment horizontal="left" vertical="center"/>
    </xf>
    <xf numFmtId="0" fontId="12" fillId="7" borderId="0" xfId="0" applyFont="1" applyFill="1" applyAlignment="1">
      <alignment horizontal="center" vertical="center"/>
    </xf>
    <xf numFmtId="0" fontId="12" fillId="16" borderId="13" xfId="0" applyFont="1" applyFill="1" applyBorder="1" applyAlignment="1">
      <alignment horizontal="center" vertical="center"/>
    </xf>
    <xf numFmtId="0" fontId="12" fillId="16" borderId="0" xfId="0" applyFont="1" applyFill="1" applyAlignment="1">
      <alignment horizontal="center" vertical="center"/>
    </xf>
    <xf numFmtId="0" fontId="12" fillId="16" borderId="26" xfId="0" applyFont="1" applyFill="1" applyBorder="1" applyAlignment="1">
      <alignment horizontal="center" vertical="center"/>
    </xf>
    <xf numFmtId="0" fontId="2" fillId="9" borderId="102" xfId="0" applyFont="1" applyFill="1" applyBorder="1" applyAlignment="1" applyProtection="1">
      <alignment vertical="center" wrapText="1"/>
      <protection locked="0"/>
    </xf>
    <xf numFmtId="9" fontId="2" fillId="6" borderId="1" xfId="0" applyNumberFormat="1" applyFont="1" applyFill="1" applyBorder="1" applyAlignment="1" applyProtection="1">
      <alignment horizontal="center" vertical="center"/>
      <protection hidden="1"/>
    </xf>
    <xf numFmtId="0" fontId="2" fillId="6" borderId="15" xfId="0" applyFont="1" applyFill="1" applyBorder="1" applyAlignment="1" applyProtection="1">
      <alignment horizontal="center" vertical="center"/>
      <protection hidden="1"/>
    </xf>
    <xf numFmtId="0" fontId="2" fillId="6" borderId="2" xfId="0" applyFont="1" applyFill="1" applyBorder="1" applyAlignment="1" applyProtection="1">
      <alignment horizontal="center" vertical="center"/>
      <protection hidden="1"/>
    </xf>
    <xf numFmtId="0" fontId="13" fillId="7" borderId="21" xfId="0" applyFont="1" applyFill="1" applyBorder="1" applyAlignment="1">
      <alignment horizontal="left" vertical="center"/>
    </xf>
    <xf numFmtId="0" fontId="13" fillId="16" borderId="14" xfId="0" applyFont="1" applyFill="1" applyBorder="1" applyAlignment="1">
      <alignment horizontal="left" vertical="center"/>
    </xf>
    <xf numFmtId="0" fontId="2" fillId="7" borderId="22" xfId="0" applyFont="1" applyFill="1" applyBorder="1" applyAlignment="1">
      <alignment horizontal="center" vertical="center"/>
    </xf>
    <xf numFmtId="0" fontId="2" fillId="16" borderId="0" xfId="0" applyFont="1" applyFill="1" applyAlignment="1">
      <alignment horizontal="center" vertical="center"/>
    </xf>
    <xf numFmtId="0" fontId="2" fillId="16" borderId="24" xfId="0" applyFont="1" applyFill="1" applyBorder="1" applyAlignment="1">
      <alignment horizontal="center" vertical="center"/>
    </xf>
    <xf numFmtId="0" fontId="12" fillId="7" borderId="14" xfId="0" applyFont="1" applyFill="1" applyBorder="1" applyAlignment="1">
      <alignment horizontal="center" vertical="center"/>
    </xf>
    <xf numFmtId="0" fontId="8" fillId="0" borderId="0" xfId="0" applyFont="1" applyAlignment="1">
      <alignment vertical="center" wrapText="1"/>
    </xf>
    <xf numFmtId="0" fontId="2" fillId="0" borderId="20" xfId="0" applyFont="1" applyBorder="1">
      <alignment vertical="center"/>
    </xf>
    <xf numFmtId="0" fontId="2" fillId="0" borderId="11" xfId="0" applyFont="1" applyBorder="1">
      <alignment vertical="center"/>
    </xf>
    <xf numFmtId="0" fontId="12" fillId="0" borderId="0" xfId="0" applyFont="1" applyAlignment="1">
      <alignment horizontal="center" vertical="center"/>
    </xf>
    <xf numFmtId="0" fontId="12" fillId="0" borderId="14" xfId="0" applyFont="1" applyBorder="1" applyAlignment="1">
      <alignment horizontal="center" vertical="center"/>
    </xf>
    <xf numFmtId="0" fontId="12" fillId="0" borderId="28" xfId="0" applyFont="1" applyBorder="1" applyAlignment="1">
      <alignment horizontal="center" vertical="center"/>
    </xf>
    <xf numFmtId="0" fontId="9" fillId="0" borderId="25" xfId="0" applyFont="1" applyBorder="1" applyAlignment="1">
      <alignment horizontal="center" vertical="center"/>
    </xf>
    <xf numFmtId="0" fontId="8" fillId="0" borderId="0" xfId="0" applyFont="1" applyAlignment="1">
      <alignment horizontal="left" vertical="center"/>
    </xf>
    <xf numFmtId="0" fontId="2" fillId="0" borderId="20" xfId="0" applyFont="1" applyBorder="1" applyAlignment="1">
      <alignment horizontal="center" vertical="center" wrapText="1"/>
    </xf>
    <xf numFmtId="0" fontId="2" fillId="16" borderId="26" xfId="0" applyFont="1" applyFill="1" applyBorder="1" applyAlignment="1">
      <alignment horizontal="center" vertical="center" wrapText="1"/>
    </xf>
    <xf numFmtId="0" fontId="2" fillId="0" borderId="18" xfId="0" applyFont="1" applyBorder="1" applyAlignment="1">
      <alignment vertical="center" wrapText="1"/>
    </xf>
    <xf numFmtId="0" fontId="2" fillId="2" borderId="83" xfId="0" applyFont="1" applyFill="1" applyBorder="1" applyAlignment="1" applyProtection="1">
      <alignment horizontal="left" vertical="top" wrapText="1"/>
      <protection locked="0"/>
    </xf>
    <xf numFmtId="0" fontId="2" fillId="2" borderId="104" xfId="0" applyFont="1" applyFill="1" applyBorder="1" applyAlignment="1" applyProtection="1">
      <alignment horizontal="left" vertical="top" wrapText="1"/>
      <protection locked="0"/>
    </xf>
    <xf numFmtId="0" fontId="2" fillId="2" borderId="51" xfId="0" applyFont="1" applyFill="1" applyBorder="1" applyAlignment="1" applyProtection="1">
      <alignment horizontal="left" vertical="top" wrapText="1"/>
      <protection locked="0"/>
    </xf>
    <xf numFmtId="0" fontId="46" fillId="0" borderId="27" xfId="0" applyFont="1" applyBorder="1" applyAlignment="1">
      <alignment horizontal="center" vertical="center"/>
    </xf>
    <xf numFmtId="0" fontId="46" fillId="16" borderId="27" xfId="0" applyFont="1" applyFill="1" applyBorder="1" applyAlignment="1">
      <alignment horizontal="center" vertical="center"/>
    </xf>
    <xf numFmtId="0" fontId="46" fillId="16" borderId="23" xfId="0" applyFont="1" applyFill="1" applyBorder="1" applyAlignment="1">
      <alignment horizontal="center" vertical="center"/>
    </xf>
    <xf numFmtId="0" fontId="12" fillId="5" borderId="12" xfId="0" applyFont="1" applyFill="1" applyBorder="1" applyAlignment="1">
      <alignment horizontal="center" vertical="center"/>
    </xf>
    <xf numFmtId="0" fontId="12" fillId="16" borderId="19" xfId="0" applyFont="1" applyFill="1" applyBorder="1" applyAlignment="1">
      <alignment horizontal="center" vertical="center"/>
    </xf>
    <xf numFmtId="0" fontId="26" fillId="16" borderId="19" xfId="0" applyFont="1" applyFill="1" applyBorder="1" applyAlignment="1">
      <alignment horizontal="center" vertical="center"/>
    </xf>
    <xf numFmtId="0" fontId="26" fillId="5" borderId="20" xfId="0" applyFont="1" applyFill="1" applyBorder="1" applyAlignment="1">
      <alignment horizontal="center" vertical="center"/>
    </xf>
    <xf numFmtId="0" fontId="26" fillId="16" borderId="26" xfId="0" applyFont="1" applyFill="1" applyBorder="1" applyAlignment="1">
      <alignment horizontal="center" vertical="center"/>
    </xf>
    <xf numFmtId="0" fontId="26" fillId="16" borderId="22" xfId="0" applyFont="1" applyFill="1" applyBorder="1" applyAlignment="1">
      <alignment horizontal="center" vertical="center"/>
    </xf>
    <xf numFmtId="0" fontId="26" fillId="16" borderId="24" xfId="0" applyFont="1" applyFill="1" applyBorder="1" applyAlignment="1">
      <alignment horizontal="center" vertical="center"/>
    </xf>
    <xf numFmtId="0" fontId="26" fillId="16" borderId="21" xfId="0" applyFont="1" applyFill="1" applyBorder="1" applyAlignment="1">
      <alignment horizontal="center" vertical="center"/>
    </xf>
    <xf numFmtId="0" fontId="26" fillId="16" borderId="28" xfId="0" applyFont="1" applyFill="1" applyBorder="1" applyAlignment="1">
      <alignment horizontal="center" vertical="center"/>
    </xf>
    <xf numFmtId="0" fontId="2" fillId="2" borderId="93" xfId="0" applyFont="1" applyFill="1" applyBorder="1" applyAlignment="1" applyProtection="1">
      <alignment horizontal="left" vertical="center"/>
      <protection locked="0"/>
    </xf>
    <xf numFmtId="0" fontId="28" fillId="0" borderId="25" xfId="0" applyFont="1" applyBorder="1" applyAlignment="1">
      <alignment horizontal="left" vertical="center"/>
    </xf>
    <xf numFmtId="0" fontId="28" fillId="16" borderId="25" xfId="0" applyFont="1" applyFill="1" applyBorder="1" applyAlignment="1">
      <alignment horizontal="left" vertical="center"/>
    </xf>
    <xf numFmtId="0" fontId="28" fillId="16" borderId="20" xfId="0" applyFont="1" applyFill="1" applyBorder="1" applyAlignment="1">
      <alignment horizontal="left" vertical="center"/>
    </xf>
    <xf numFmtId="0" fontId="55" fillId="2" borderId="1" xfId="5" applyFont="1" applyFill="1" applyBorder="1" applyAlignment="1" applyProtection="1">
      <alignment horizontal="left" vertical="center"/>
      <protection locked="0"/>
    </xf>
    <xf numFmtId="0" fontId="2" fillId="2" borderId="15" xfId="0" applyFont="1" applyFill="1" applyBorder="1" applyAlignment="1" applyProtection="1">
      <alignment horizontal="left" vertical="center"/>
      <protection locked="0"/>
    </xf>
    <xf numFmtId="0" fontId="12" fillId="8" borderId="0" xfId="0" applyFont="1" applyFill="1" applyAlignment="1">
      <alignment horizontal="center" vertical="center"/>
    </xf>
    <xf numFmtId="0" fontId="27" fillId="0" borderId="20" xfId="0" applyFont="1" applyBorder="1" applyAlignment="1">
      <alignment horizontal="left" vertical="center"/>
    </xf>
    <xf numFmtId="0" fontId="27" fillId="0" borderId="13" xfId="0" applyFont="1" applyBorder="1" applyAlignment="1">
      <alignment horizontal="left" vertical="center"/>
    </xf>
    <xf numFmtId="0" fontId="12" fillId="8" borderId="13" xfId="0" applyFont="1" applyFill="1" applyBorder="1" applyAlignment="1">
      <alignment horizontal="left" vertical="center"/>
    </xf>
    <xf numFmtId="0" fontId="12" fillId="16" borderId="13" xfId="0" applyFont="1" applyFill="1" applyBorder="1" applyAlignment="1">
      <alignment horizontal="left" vertical="center"/>
    </xf>
    <xf numFmtId="0" fontId="28" fillId="0" borderId="85" xfId="0" applyFont="1" applyBorder="1" applyAlignment="1">
      <alignment horizontal="left" vertical="center"/>
    </xf>
    <xf numFmtId="0" fontId="28" fillId="16" borderId="86" xfId="0" applyFont="1" applyFill="1" applyBorder="1" applyAlignment="1">
      <alignment horizontal="left" vertical="center"/>
    </xf>
    <xf numFmtId="0" fontId="50" fillId="9" borderId="1" xfId="0" applyFont="1" applyFill="1" applyBorder="1" applyAlignment="1" applyProtection="1">
      <alignment horizontal="center" vertical="center"/>
      <protection locked="0"/>
    </xf>
    <xf numFmtId="0" fontId="50" fillId="9" borderId="15" xfId="0" applyFont="1" applyFill="1" applyBorder="1" applyAlignment="1" applyProtection="1">
      <alignment horizontal="center" vertical="center"/>
      <protection locked="0"/>
    </xf>
    <xf numFmtId="0" fontId="50" fillId="9" borderId="2" xfId="0" applyFont="1" applyFill="1" applyBorder="1" applyAlignment="1" applyProtection="1">
      <alignment horizontal="center" vertical="center"/>
      <protection locked="0"/>
    </xf>
    <xf numFmtId="0" fontId="28" fillId="0" borderId="85" xfId="0" applyFont="1" applyBorder="1" applyAlignment="1" applyProtection="1">
      <alignment horizontal="left" vertical="center"/>
      <protection locked="0"/>
    </xf>
    <xf numFmtId="0" fontId="28" fillId="16" borderId="86" xfId="0" applyFont="1" applyFill="1" applyBorder="1" applyAlignment="1" applyProtection="1">
      <alignment horizontal="left" vertical="center"/>
      <protection locked="0"/>
    </xf>
    <xf numFmtId="0" fontId="28" fillId="16" borderId="87" xfId="0" applyFont="1" applyFill="1" applyBorder="1" applyAlignment="1" applyProtection="1">
      <alignment horizontal="left" vertical="center"/>
      <protection locked="0"/>
    </xf>
    <xf numFmtId="0" fontId="28" fillId="16" borderId="88" xfId="0" applyFont="1" applyFill="1" applyBorder="1" applyAlignment="1" applyProtection="1">
      <alignment horizontal="left" vertical="center"/>
      <protection locked="0"/>
    </xf>
    <xf numFmtId="0" fontId="28" fillId="16" borderId="0" xfId="0" applyFont="1" applyFill="1" applyAlignment="1" applyProtection="1">
      <alignment horizontal="left" vertical="center"/>
      <protection locked="0"/>
    </xf>
    <xf numFmtId="0" fontId="28" fillId="16" borderId="89" xfId="0" applyFont="1" applyFill="1" applyBorder="1" applyAlignment="1" applyProtection="1">
      <alignment horizontal="left" vertical="center"/>
      <protection locked="0"/>
    </xf>
    <xf numFmtId="0" fontId="28" fillId="0" borderId="90" xfId="0" applyFont="1" applyBorder="1" applyAlignment="1" applyProtection="1">
      <alignment horizontal="left" vertical="center"/>
      <protection locked="0"/>
    </xf>
    <xf numFmtId="0" fontId="28" fillId="0" borderId="91" xfId="0" applyFont="1" applyBorder="1" applyAlignment="1" applyProtection="1">
      <alignment horizontal="left" vertical="center"/>
      <protection locked="0"/>
    </xf>
    <xf numFmtId="0" fontId="28" fillId="0" borderId="92" xfId="0" applyFont="1" applyBorder="1" applyAlignment="1" applyProtection="1">
      <alignment horizontal="left" vertical="center"/>
      <protection locked="0"/>
    </xf>
    <xf numFmtId="0" fontId="50" fillId="2" borderId="8" xfId="0" applyFont="1" applyFill="1" applyBorder="1" applyAlignment="1" applyProtection="1">
      <alignment horizontal="left" vertical="center"/>
      <protection locked="0"/>
    </xf>
    <xf numFmtId="0" fontId="50" fillId="2" borderId="9" xfId="0" applyFont="1" applyFill="1" applyBorder="1" applyAlignment="1" applyProtection="1">
      <alignment horizontal="left" vertical="center"/>
      <protection locked="0"/>
    </xf>
    <xf numFmtId="0" fontId="50" fillId="2" borderId="10" xfId="0" applyFont="1" applyFill="1" applyBorder="1" applyAlignment="1" applyProtection="1">
      <alignment horizontal="left" vertical="center"/>
      <protection locked="0"/>
    </xf>
    <xf numFmtId="0" fontId="50" fillId="2" borderId="1" xfId="0" applyFont="1" applyFill="1" applyBorder="1" applyAlignment="1" applyProtection="1">
      <alignment horizontal="left" vertical="center"/>
      <protection locked="0"/>
    </xf>
    <xf numFmtId="0" fontId="50" fillId="2" borderId="15" xfId="0" applyFont="1" applyFill="1" applyBorder="1" applyAlignment="1" applyProtection="1">
      <alignment horizontal="left" vertical="center"/>
      <protection locked="0"/>
    </xf>
    <xf numFmtId="0" fontId="50" fillId="2" borderId="2" xfId="0" applyFont="1" applyFill="1" applyBorder="1" applyAlignment="1" applyProtection="1">
      <alignment horizontal="left" vertical="center"/>
      <protection locked="0"/>
    </xf>
    <xf numFmtId="0" fontId="26" fillId="11" borderId="18" xfId="0" applyFont="1" applyFill="1" applyBorder="1" applyAlignment="1">
      <alignment horizontal="center" vertical="center"/>
    </xf>
    <xf numFmtId="0" fontId="26" fillId="16" borderId="18" xfId="0" applyFont="1" applyFill="1" applyBorder="1" applyAlignment="1">
      <alignment horizontal="center" vertical="center"/>
    </xf>
    <xf numFmtId="0" fontId="26" fillId="16" borderId="25" xfId="0" applyFont="1" applyFill="1" applyBorder="1" applyAlignment="1">
      <alignment horizontal="center" vertical="center"/>
    </xf>
    <xf numFmtId="0" fontId="9" fillId="0" borderId="12"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center" vertical="center"/>
    </xf>
    <xf numFmtId="0" fontId="9" fillId="0" borderId="11" xfId="0" applyFont="1" applyBorder="1" applyAlignment="1">
      <alignment horizontal="center" vertical="center"/>
    </xf>
    <xf numFmtId="0" fontId="12" fillId="8" borderId="14" xfId="0" applyFont="1" applyFill="1" applyBorder="1" applyAlignment="1">
      <alignment horizontal="center" vertical="center"/>
    </xf>
    <xf numFmtId="0" fontId="12" fillId="16" borderId="14" xfId="0" applyFont="1" applyFill="1" applyBorder="1" applyAlignment="1">
      <alignment horizontal="center" vertical="center"/>
    </xf>
    <xf numFmtId="0" fontId="12" fillId="16" borderId="28" xfId="0" applyFont="1" applyFill="1" applyBorder="1" applyAlignment="1">
      <alignment horizontal="center" vertical="center"/>
    </xf>
    <xf numFmtId="0" fontId="26" fillId="0" borderId="18" xfId="0" applyFont="1" applyBorder="1" applyAlignment="1">
      <alignment horizontal="left" vertical="center"/>
    </xf>
    <xf numFmtId="0" fontId="26" fillId="0" borderId="12" xfId="0" applyFont="1" applyBorder="1" applyAlignment="1">
      <alignment horizontal="left" vertical="center"/>
    </xf>
    <xf numFmtId="0" fontId="2" fillId="2" borderId="1" xfId="0" applyFont="1" applyFill="1" applyBorder="1" applyProtection="1">
      <alignment vertical="center"/>
      <protection locked="0"/>
    </xf>
    <xf numFmtId="0" fontId="2" fillId="2" borderId="15" xfId="0" applyFont="1" applyFill="1" applyBorder="1" applyProtection="1">
      <alignment vertical="center"/>
      <protection locked="0"/>
    </xf>
    <xf numFmtId="0" fontId="2" fillId="2" borderId="2" xfId="0" applyFont="1" applyFill="1" applyBorder="1" applyProtection="1">
      <alignment vertical="center"/>
      <protection locked="0"/>
    </xf>
    <xf numFmtId="0" fontId="56" fillId="2" borderId="8" xfId="5" applyFont="1" applyFill="1" applyBorder="1" applyAlignment="1" applyProtection="1">
      <alignment horizontal="left" vertical="center"/>
      <protection locked="0"/>
    </xf>
    <xf numFmtId="0" fontId="2" fillId="2" borderId="9" xfId="0" applyFont="1" applyFill="1" applyBorder="1" applyAlignment="1" applyProtection="1">
      <alignment horizontal="left" vertical="center"/>
      <protection locked="0"/>
    </xf>
    <xf numFmtId="0" fontId="2" fillId="2" borderId="10" xfId="0" applyFont="1" applyFill="1" applyBorder="1" applyAlignment="1" applyProtection="1">
      <alignment horizontal="left" vertical="center"/>
      <protection locked="0"/>
    </xf>
    <xf numFmtId="0" fontId="27" fillId="16" borderId="13" xfId="0" applyFont="1" applyFill="1" applyBorder="1" applyAlignment="1">
      <alignment horizontal="left" vertical="center"/>
    </xf>
    <xf numFmtId="0" fontId="26" fillId="0" borderId="18" xfId="0" applyFont="1" applyBorder="1" applyAlignment="1">
      <alignment horizontal="left" vertical="center" wrapText="1"/>
    </xf>
    <xf numFmtId="0" fontId="2" fillId="2" borderId="1" xfId="0" applyFont="1" applyFill="1" applyBorder="1" applyAlignment="1" applyProtection="1">
      <alignment horizontal="left" vertical="center" wrapText="1"/>
      <protection locked="0"/>
    </xf>
    <xf numFmtId="0" fontId="2" fillId="2" borderId="15" xfId="0" applyFont="1" applyFill="1" applyBorder="1" applyAlignment="1" applyProtection="1">
      <alignment horizontal="left" vertical="center" wrapText="1"/>
      <protection locked="0"/>
    </xf>
    <xf numFmtId="0" fontId="2" fillId="2" borderId="2" xfId="0" applyFont="1" applyFill="1" applyBorder="1" applyAlignment="1" applyProtection="1">
      <alignment horizontal="left" vertical="center" wrapText="1"/>
      <protection locked="0"/>
    </xf>
    <xf numFmtId="0" fontId="10" fillId="0" borderId="20" xfId="0" applyFont="1" applyBorder="1" applyAlignment="1">
      <alignment horizontal="left" vertical="center"/>
    </xf>
    <xf numFmtId="0" fontId="10" fillId="0" borderId="13" xfId="0" applyFont="1" applyBorder="1" applyAlignment="1">
      <alignment horizontal="left" vertical="center"/>
    </xf>
    <xf numFmtId="0" fontId="26" fillId="5" borderId="18" xfId="0" applyFont="1" applyFill="1" applyBorder="1" applyAlignment="1">
      <alignment horizontal="center" vertical="center"/>
    </xf>
    <xf numFmtId="0" fontId="2" fillId="5" borderId="105" xfId="0" applyFont="1" applyFill="1" applyBorder="1" applyAlignment="1">
      <alignment horizontal="center" vertical="center"/>
    </xf>
    <xf numFmtId="0" fontId="2" fillId="16" borderId="77" xfId="0" applyFont="1" applyFill="1" applyBorder="1" applyAlignment="1">
      <alignment horizontal="center" vertical="center"/>
    </xf>
    <xf numFmtId="0" fontId="26" fillId="5" borderId="20" xfId="0" applyFont="1" applyFill="1" applyBorder="1" applyAlignment="1" applyProtection="1">
      <alignment horizontal="center" vertical="center"/>
      <protection locked="0"/>
    </xf>
    <xf numFmtId="0" fontId="26" fillId="5" borderId="13" xfId="0" applyFont="1" applyFill="1" applyBorder="1" applyAlignment="1" applyProtection="1">
      <alignment horizontal="center" vertical="center"/>
      <protection locked="0"/>
    </xf>
    <xf numFmtId="0" fontId="26" fillId="5" borderId="22" xfId="0" applyFont="1" applyFill="1" applyBorder="1" applyAlignment="1" applyProtection="1">
      <alignment horizontal="center" vertical="center"/>
      <protection locked="0"/>
    </xf>
    <xf numFmtId="0" fontId="26" fillId="5" borderId="0" xfId="0" applyFont="1" applyFill="1" applyAlignment="1" applyProtection="1">
      <alignment horizontal="center" vertical="center"/>
      <protection locked="0"/>
    </xf>
    <xf numFmtId="0" fontId="26" fillId="5" borderId="21" xfId="0" applyFont="1" applyFill="1" applyBorder="1" applyAlignment="1" applyProtection="1">
      <alignment horizontal="center" vertical="center"/>
      <protection locked="0"/>
    </xf>
    <xf numFmtId="0" fontId="26" fillId="5" borderId="14" xfId="0" applyFont="1" applyFill="1" applyBorder="1" applyAlignment="1" applyProtection="1">
      <alignment horizontal="center" vertical="center"/>
      <protection locked="0"/>
    </xf>
    <xf numFmtId="0" fontId="9" fillId="0" borderId="12" xfId="0" applyFont="1" applyBorder="1" applyAlignment="1">
      <alignment horizontal="right" vertical="center"/>
    </xf>
    <xf numFmtId="0" fontId="9" fillId="0" borderId="11" xfId="0" applyFont="1" applyBorder="1" applyAlignment="1">
      <alignment horizontal="right" vertical="center"/>
    </xf>
    <xf numFmtId="0" fontId="2" fillId="2" borderId="124" xfId="0" applyFont="1" applyFill="1" applyBorder="1" applyAlignment="1" applyProtection="1">
      <alignment horizontal="center" vertical="center"/>
      <protection locked="0"/>
    </xf>
    <xf numFmtId="0" fontId="2" fillId="2" borderId="100" xfId="0" applyFont="1" applyFill="1" applyBorder="1" applyAlignment="1" applyProtection="1">
      <alignment horizontal="center" vertical="center"/>
      <protection locked="0"/>
    </xf>
    <xf numFmtId="0" fontId="2" fillId="2" borderId="126" xfId="0" applyFont="1" applyFill="1" applyBorder="1" applyAlignment="1" applyProtection="1">
      <alignment horizontal="center" vertical="center"/>
      <protection locked="0"/>
    </xf>
    <xf numFmtId="0" fontId="2" fillId="2" borderId="127" xfId="0" applyFont="1" applyFill="1" applyBorder="1" applyAlignment="1" applyProtection="1">
      <alignment horizontal="center" vertical="center"/>
      <protection locked="0"/>
    </xf>
    <xf numFmtId="0" fontId="2" fillId="2" borderId="120" xfId="0" applyFont="1" applyFill="1" applyBorder="1" applyAlignment="1" applyProtection="1">
      <alignment horizontal="center" vertical="center"/>
      <protection locked="0"/>
    </xf>
    <xf numFmtId="0" fontId="2" fillId="2" borderId="121" xfId="0" applyFont="1" applyFill="1" applyBorder="1" applyAlignment="1" applyProtection="1">
      <alignment horizontal="center" vertical="center"/>
      <protection locked="0"/>
    </xf>
    <xf numFmtId="0" fontId="47" fillId="0" borderId="20" xfId="0" applyFont="1" applyBorder="1" applyAlignment="1">
      <alignment horizontal="center" vertical="center"/>
    </xf>
    <xf numFmtId="0" fontId="47" fillId="0" borderId="13" xfId="0" applyFont="1" applyBorder="1" applyAlignment="1">
      <alignment horizontal="center" vertical="center"/>
    </xf>
    <xf numFmtId="0" fontId="47" fillId="0" borderId="26" xfId="0" applyFont="1" applyBorder="1" applyAlignment="1">
      <alignment horizontal="center" vertical="center"/>
    </xf>
    <xf numFmtId="0" fontId="47" fillId="0" borderId="21" xfId="0" applyFont="1" applyBorder="1" applyAlignment="1">
      <alignment horizontal="left" vertical="center" wrapText="1"/>
    </xf>
    <xf numFmtId="0" fontId="47" fillId="0" borderId="14" xfId="0" applyFont="1" applyBorder="1" applyAlignment="1">
      <alignment horizontal="left" vertical="center" wrapText="1"/>
    </xf>
    <xf numFmtId="0" fontId="47" fillId="0" borderId="28" xfId="0" applyFont="1" applyBorder="1" applyAlignment="1">
      <alignment horizontal="left" vertical="center" wrapText="1"/>
    </xf>
    <xf numFmtId="0" fontId="47" fillId="0" borderId="22" xfId="0" applyFont="1" applyBorder="1" applyAlignment="1">
      <alignment horizontal="left" vertical="center" wrapText="1"/>
    </xf>
    <xf numFmtId="0" fontId="47" fillId="0" borderId="0" xfId="0" applyFont="1" applyAlignment="1">
      <alignment horizontal="left" vertical="center" wrapText="1"/>
    </xf>
    <xf numFmtId="0" fontId="47" fillId="0" borderId="24" xfId="0" applyFont="1" applyBorder="1" applyAlignment="1">
      <alignment horizontal="left" vertical="center" wrapText="1"/>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justify" vertical="center"/>
    </xf>
    <xf numFmtId="0" fontId="2" fillId="0" borderId="0" xfId="0" applyFont="1" applyAlignment="1">
      <alignment horizontal="justify" vertical="center"/>
    </xf>
    <xf numFmtId="0" fontId="2" fillId="0" borderId="7" xfId="0" applyFont="1" applyBorder="1" applyAlignment="1">
      <alignment horizontal="justify" vertical="center"/>
    </xf>
    <xf numFmtId="0" fontId="2" fillId="2" borderId="108" xfId="0" applyFont="1" applyFill="1" applyBorder="1" applyAlignment="1" applyProtection="1">
      <alignment horizontal="left" vertical="center"/>
      <protection locked="0"/>
    </xf>
    <xf numFmtId="0" fontId="2" fillId="2" borderId="11" xfId="0" applyFont="1" applyFill="1" applyBorder="1" applyAlignment="1" applyProtection="1">
      <alignment horizontal="left" vertical="center"/>
      <protection locked="0"/>
    </xf>
    <xf numFmtId="0" fontId="2" fillId="2" borderId="109" xfId="0" applyFont="1" applyFill="1" applyBorder="1" applyAlignment="1" applyProtection="1">
      <alignment horizontal="left" vertical="center"/>
      <protection locked="0"/>
    </xf>
    <xf numFmtId="0" fontId="2" fillId="0" borderId="18" xfId="0" applyFont="1" applyBorder="1" applyAlignment="1">
      <alignment horizontal="center" vertical="center"/>
    </xf>
    <xf numFmtId="0" fontId="2" fillId="0" borderId="12" xfId="0" applyFont="1" applyBorder="1" applyAlignment="1">
      <alignment horizontal="center" vertical="center"/>
    </xf>
    <xf numFmtId="0" fontId="2" fillId="2" borderId="83" xfId="0" applyFont="1" applyFill="1" applyBorder="1" applyAlignment="1" applyProtection="1">
      <alignment horizontal="left" vertical="center"/>
      <protection locked="0"/>
    </xf>
    <xf numFmtId="0" fontId="2" fillId="2" borderId="104" xfId="0" applyFont="1" applyFill="1" applyBorder="1" applyAlignment="1" applyProtection="1">
      <alignment horizontal="left" vertical="center"/>
      <protection locked="0"/>
    </xf>
    <xf numFmtId="0" fontId="2" fillId="2" borderId="51" xfId="0" applyFont="1" applyFill="1" applyBorder="1" applyAlignment="1" applyProtection="1">
      <alignment horizontal="left" vertical="center"/>
      <protection locked="0"/>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183" fontId="2" fillId="6" borderId="83" xfId="0" applyNumberFormat="1" applyFont="1" applyFill="1" applyBorder="1" applyAlignment="1">
      <alignment horizontal="left" vertical="center"/>
    </xf>
    <xf numFmtId="183" fontId="2" fillId="6" borderId="104" xfId="0" applyNumberFormat="1" applyFont="1" applyFill="1" applyBorder="1" applyAlignment="1">
      <alignment horizontal="left" vertical="center"/>
    </xf>
    <xf numFmtId="183" fontId="2" fillId="6" borderId="51" xfId="0" applyNumberFormat="1" applyFont="1" applyFill="1" applyBorder="1" applyAlignment="1">
      <alignment horizontal="left" vertical="center"/>
    </xf>
    <xf numFmtId="0" fontId="2" fillId="0" borderId="8" xfId="0" applyFont="1" applyBorder="1" applyAlignment="1">
      <alignment horizontal="justify" vertical="center"/>
    </xf>
    <xf numFmtId="0" fontId="2" fillId="6" borderId="83" xfId="0" applyFont="1" applyFill="1" applyBorder="1" applyAlignment="1">
      <alignment horizontal="left" vertical="center"/>
    </xf>
    <xf numFmtId="0" fontId="2" fillId="6" borderId="104" xfId="0" applyFont="1" applyFill="1" applyBorder="1" applyAlignment="1">
      <alignment horizontal="left" vertical="center"/>
    </xf>
    <xf numFmtId="0" fontId="2" fillId="6" borderId="51" xfId="0" applyFont="1" applyFill="1" applyBorder="1" applyAlignment="1">
      <alignment horizontal="left" vertical="center"/>
    </xf>
    <xf numFmtId="0" fontId="2" fillId="2" borderId="78" xfId="0" applyFont="1" applyFill="1" applyBorder="1" applyAlignment="1" applyProtection="1">
      <alignment horizontal="left" vertical="center" wrapText="1"/>
      <protection locked="0"/>
    </xf>
    <xf numFmtId="178" fontId="2" fillId="6" borderId="1" xfId="0" applyNumberFormat="1" applyFont="1" applyFill="1" applyBorder="1" applyAlignment="1">
      <alignment horizontal="center" vertical="center"/>
    </xf>
    <xf numFmtId="178" fontId="2" fillId="6" borderId="15" xfId="0" applyNumberFormat="1" applyFont="1" applyFill="1" applyBorder="1" applyAlignment="1">
      <alignment horizontal="center" vertical="center"/>
    </xf>
    <xf numFmtId="178" fontId="2" fillId="6" borderId="2" xfId="0" applyNumberFormat="1" applyFont="1" applyFill="1" applyBorder="1" applyAlignment="1">
      <alignment horizontal="center" vertical="center"/>
    </xf>
    <xf numFmtId="0" fontId="33" fillId="0" borderId="0" xfId="0" applyFont="1" applyAlignment="1">
      <alignment horizontal="center" vertical="center"/>
    </xf>
    <xf numFmtId="0" fontId="2" fillId="0" borderId="33" xfId="0" applyFont="1" applyBorder="1" applyAlignment="1">
      <alignment horizontal="center" vertical="center"/>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0" xfId="0" applyFont="1" applyAlignment="1">
      <alignment horizontal="right" vertical="center"/>
    </xf>
    <xf numFmtId="0" fontId="2" fillId="6" borderId="15" xfId="0" applyFont="1" applyFill="1" applyBorder="1" applyAlignment="1">
      <alignment horizontal="left" vertical="center"/>
    </xf>
    <xf numFmtId="0" fontId="2" fillId="2" borderId="1" xfId="0" applyFont="1" applyFill="1" applyBorder="1" applyAlignment="1" applyProtection="1">
      <alignment horizontal="right" vertical="center"/>
      <protection locked="0"/>
    </xf>
    <xf numFmtId="0" fontId="2" fillId="2" borderId="15" xfId="0" applyFont="1" applyFill="1" applyBorder="1" applyAlignment="1" applyProtection="1">
      <alignment horizontal="right" vertical="center"/>
      <protection locked="0"/>
    </xf>
    <xf numFmtId="0" fontId="2" fillId="2" borderId="2" xfId="0" applyFont="1" applyFill="1" applyBorder="1" applyAlignment="1" applyProtection="1">
      <alignment horizontal="right" vertical="center"/>
      <protection locked="0"/>
    </xf>
    <xf numFmtId="0" fontId="2" fillId="2" borderId="76" xfId="0" applyFont="1" applyFill="1" applyBorder="1" applyAlignment="1" applyProtection="1">
      <alignment horizontal="left" vertical="center" wrapText="1"/>
      <protection locked="0"/>
    </xf>
    <xf numFmtId="0" fontId="2" fillId="9" borderId="83" xfId="0" applyFont="1" applyFill="1" applyBorder="1" applyAlignment="1" applyProtection="1">
      <alignment horizontal="center" vertical="center"/>
      <protection locked="0"/>
    </xf>
    <xf numFmtId="0" fontId="2" fillId="9" borderId="104" xfId="0" applyFont="1" applyFill="1" applyBorder="1" applyAlignment="1" applyProtection="1">
      <alignment horizontal="center" vertical="center"/>
      <protection locked="0"/>
    </xf>
    <xf numFmtId="0" fontId="2" fillId="9" borderId="51" xfId="0" applyFont="1" applyFill="1" applyBorder="1" applyAlignment="1" applyProtection="1">
      <alignment horizontal="center" vertical="center"/>
      <protection locked="0"/>
    </xf>
    <xf numFmtId="0" fontId="2" fillId="2" borderId="106" xfId="0" applyFont="1" applyFill="1" applyBorder="1" applyAlignment="1" applyProtection="1">
      <alignment horizontal="left" vertical="center"/>
      <protection locked="0"/>
    </xf>
    <xf numFmtId="0" fontId="2" fillId="2" borderId="107" xfId="0" applyFont="1" applyFill="1" applyBorder="1" applyAlignment="1" applyProtection="1">
      <alignment horizontal="left" vertical="center"/>
      <protection locked="0"/>
    </xf>
    <xf numFmtId="0" fontId="2" fillId="2" borderId="84" xfId="0" applyFont="1" applyFill="1" applyBorder="1" applyAlignment="1" applyProtection="1">
      <alignment horizontal="left" vertical="center"/>
      <protection locked="0"/>
    </xf>
    <xf numFmtId="0" fontId="2" fillId="2" borderId="118" xfId="0" applyFont="1" applyFill="1" applyBorder="1" applyAlignment="1" applyProtection="1">
      <alignment horizontal="left" vertical="center" wrapText="1"/>
      <protection locked="0"/>
    </xf>
    <xf numFmtId="0" fontId="2" fillId="2" borderId="110" xfId="0" applyFont="1" applyFill="1" applyBorder="1" applyAlignment="1" applyProtection="1">
      <alignment horizontal="left" vertical="center"/>
      <protection locked="0"/>
    </xf>
    <xf numFmtId="0" fontId="2" fillId="2" borderId="111" xfId="0" applyFont="1" applyFill="1" applyBorder="1" applyAlignment="1" applyProtection="1">
      <alignment horizontal="left" vertical="center"/>
      <protection locked="0"/>
    </xf>
    <xf numFmtId="0" fontId="2" fillId="2" borderId="112" xfId="0" applyFont="1" applyFill="1" applyBorder="1" applyAlignment="1" applyProtection="1">
      <alignment horizontal="left" vertical="center"/>
      <protection locked="0"/>
    </xf>
    <xf numFmtId="0" fontId="2" fillId="2" borderId="113" xfId="0" applyFont="1" applyFill="1" applyBorder="1" applyAlignment="1" applyProtection="1">
      <alignment horizontal="left" vertical="center" wrapText="1"/>
      <protection locked="0"/>
    </xf>
    <xf numFmtId="0" fontId="2" fillId="2" borderId="128" xfId="0" applyFont="1" applyFill="1" applyBorder="1" applyAlignment="1" applyProtection="1">
      <alignment horizontal="left" vertical="center" wrapText="1"/>
      <protection locked="0"/>
    </xf>
    <xf numFmtId="0" fontId="2" fillId="2" borderId="122" xfId="0" applyFont="1" applyFill="1" applyBorder="1" applyAlignment="1" applyProtection="1">
      <alignment horizontal="left" vertical="center" wrapText="1"/>
      <protection locked="0"/>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30" xfId="0" applyFont="1" applyBorder="1" applyAlignment="1">
      <alignment horizontal="center" vertical="center"/>
    </xf>
    <xf numFmtId="0" fontId="2" fillId="0" borderId="7" xfId="0" applyFont="1" applyBorder="1" applyAlignment="1">
      <alignment horizontal="center" vertical="center"/>
    </xf>
    <xf numFmtId="0" fontId="2" fillId="2" borderId="99" xfId="0" applyFont="1" applyFill="1" applyBorder="1" applyAlignment="1" applyProtection="1">
      <alignment horizontal="left" vertical="center" wrapText="1"/>
      <protection locked="0"/>
    </xf>
    <xf numFmtId="0" fontId="2" fillId="2" borderId="79" xfId="0" applyFont="1" applyFill="1" applyBorder="1" applyAlignment="1" applyProtection="1">
      <alignment horizontal="left" vertical="center" wrapText="1"/>
      <protection locked="0"/>
    </xf>
    <xf numFmtId="0" fontId="2" fillId="2" borderId="76" xfId="0" applyFont="1" applyFill="1" applyBorder="1" applyAlignment="1" applyProtection="1">
      <alignment horizontal="center" vertical="center" wrapText="1"/>
      <protection locked="0"/>
    </xf>
    <xf numFmtId="0" fontId="2" fillId="2" borderId="18" xfId="0" applyFont="1" applyFill="1" applyBorder="1" applyAlignment="1" applyProtection="1">
      <alignment horizontal="left" vertical="center" wrapText="1"/>
      <protection locked="0"/>
    </xf>
    <xf numFmtId="0" fontId="2" fillId="2" borderId="19" xfId="0" applyFont="1" applyFill="1" applyBorder="1" applyAlignment="1" applyProtection="1">
      <alignment horizontal="left" vertical="center" wrapText="1"/>
      <protection locked="0"/>
    </xf>
    <xf numFmtId="0" fontId="2" fillId="2" borderId="32" xfId="0" applyFont="1" applyFill="1" applyBorder="1" applyAlignment="1" applyProtection="1">
      <alignment horizontal="left" vertical="center" wrapText="1"/>
      <protection locked="0"/>
    </xf>
    <xf numFmtId="0" fontId="26" fillId="8" borderId="37" xfId="0" applyFont="1" applyFill="1" applyBorder="1" applyAlignment="1">
      <alignment horizontal="center" vertical="center"/>
    </xf>
    <xf numFmtId="0" fontId="26" fillId="8" borderId="27" xfId="0" applyFont="1" applyFill="1" applyBorder="1" applyAlignment="1">
      <alignment horizontal="center" vertical="center"/>
    </xf>
    <xf numFmtId="0" fontId="26" fillId="8" borderId="30"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1"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36" xfId="0" applyFont="1" applyBorder="1" applyAlignment="1">
      <alignment horizontal="center" vertical="center"/>
    </xf>
    <xf numFmtId="0" fontId="2" fillId="2" borderId="122" xfId="0" applyFont="1" applyFill="1" applyBorder="1" applyAlignment="1" applyProtection="1">
      <alignment horizontal="center" vertical="center" wrapText="1"/>
      <protection locked="0"/>
    </xf>
    <xf numFmtId="0" fontId="2" fillId="2" borderId="128" xfId="0" applyFont="1" applyFill="1" applyBorder="1" applyAlignment="1" applyProtection="1">
      <alignment horizontal="center" vertical="center" wrapText="1"/>
      <protection locked="0"/>
    </xf>
    <xf numFmtId="0" fontId="2" fillId="2" borderId="98" xfId="0" applyFont="1" applyFill="1" applyBorder="1" applyAlignment="1" applyProtection="1">
      <alignment horizontal="left" vertical="center" wrapText="1"/>
      <protection locked="0"/>
    </xf>
    <xf numFmtId="0" fontId="2" fillId="2" borderId="132" xfId="0" applyFont="1" applyFill="1" applyBorder="1" applyAlignment="1" applyProtection="1">
      <alignment horizontal="left" vertical="center" wrapText="1"/>
      <protection locked="0"/>
    </xf>
    <xf numFmtId="0" fontId="2" fillId="2" borderId="29" xfId="0" applyFont="1" applyFill="1" applyBorder="1" applyAlignment="1" applyProtection="1">
      <alignment horizontal="left" vertical="center" wrapText="1"/>
      <protection locked="0"/>
    </xf>
    <xf numFmtId="0" fontId="2" fillId="2" borderId="133" xfId="0" applyFont="1" applyFill="1" applyBorder="1" applyAlignment="1" applyProtection="1">
      <alignment horizontal="left" vertical="center" wrapText="1"/>
      <protection locked="0"/>
    </xf>
    <xf numFmtId="0" fontId="26" fillId="8" borderId="6" xfId="0" applyFont="1" applyFill="1" applyBorder="1" applyAlignment="1">
      <alignment horizontal="center" vertical="center"/>
    </xf>
    <xf numFmtId="0" fontId="26" fillId="8" borderId="0" xfId="0" applyFont="1" applyFill="1" applyAlignment="1">
      <alignment horizontal="center" vertical="center"/>
    </xf>
    <xf numFmtId="0" fontId="26" fillId="8" borderId="7" xfId="0" applyFont="1" applyFill="1" applyBorder="1" applyAlignment="1">
      <alignment horizontal="center" vertical="center"/>
    </xf>
    <xf numFmtId="0" fontId="2" fillId="2" borderId="129" xfId="0" applyFont="1" applyFill="1" applyBorder="1" applyAlignment="1" applyProtection="1">
      <alignment horizontal="center" vertical="center" wrapText="1"/>
      <protection locked="0"/>
    </xf>
    <xf numFmtId="0" fontId="2" fillId="2" borderId="130" xfId="0" applyFont="1" applyFill="1" applyBorder="1" applyAlignment="1" applyProtection="1">
      <alignment horizontal="center" vertical="center" wrapText="1"/>
      <protection locked="0"/>
    </xf>
    <xf numFmtId="0" fontId="2" fillId="2" borderId="127" xfId="0" applyFont="1" applyFill="1" applyBorder="1" applyAlignment="1" applyProtection="1">
      <alignment horizontal="center" vertical="center" wrapText="1"/>
      <protection locked="0"/>
    </xf>
    <xf numFmtId="183" fontId="2" fillId="2" borderId="83" xfId="0" applyNumberFormat="1" applyFont="1" applyFill="1" applyBorder="1" applyAlignment="1" applyProtection="1">
      <alignment horizontal="left" vertical="center"/>
      <protection locked="0"/>
    </xf>
    <xf numFmtId="183" fontId="2" fillId="2" borderId="104" xfId="0" applyNumberFormat="1" applyFont="1" applyFill="1" applyBorder="1" applyAlignment="1" applyProtection="1">
      <alignment horizontal="left" vertical="center"/>
      <protection locked="0"/>
    </xf>
    <xf numFmtId="183" fontId="2" fillId="2" borderId="51" xfId="0" applyNumberFormat="1" applyFont="1" applyFill="1" applyBorder="1" applyAlignment="1" applyProtection="1">
      <alignment horizontal="left" vertical="center"/>
      <protection locked="0"/>
    </xf>
    <xf numFmtId="0" fontId="26" fillId="0" borderId="12" xfId="0" applyFont="1" applyBorder="1" applyAlignment="1">
      <alignment horizontal="left" vertical="center" wrapText="1"/>
    </xf>
    <xf numFmtId="0" fontId="26" fillId="0" borderId="11" xfId="0" applyFont="1" applyBorder="1" applyAlignment="1">
      <alignment horizontal="left" vertical="center" wrapText="1"/>
    </xf>
    <xf numFmtId="0" fontId="2" fillId="9" borderId="83" xfId="0" applyFont="1" applyFill="1" applyBorder="1" applyAlignment="1" applyProtection="1">
      <alignment horizontal="center" vertical="center" wrapText="1"/>
      <protection locked="0"/>
    </xf>
    <xf numFmtId="0" fontId="2" fillId="9" borderId="104" xfId="0" applyFont="1" applyFill="1" applyBorder="1" applyAlignment="1" applyProtection="1">
      <alignment horizontal="center" vertical="center" wrapText="1"/>
      <protection locked="0"/>
    </xf>
    <xf numFmtId="0" fontId="2" fillId="9" borderId="51" xfId="0" applyFont="1" applyFill="1" applyBorder="1" applyAlignment="1" applyProtection="1">
      <alignment horizontal="center" vertical="center" wrapText="1"/>
      <protection locked="0"/>
    </xf>
    <xf numFmtId="0" fontId="26" fillId="0" borderId="109" xfId="0" applyFont="1" applyBorder="1" applyAlignment="1">
      <alignment horizontal="left" vertical="center" wrapText="1"/>
    </xf>
    <xf numFmtId="0" fontId="44" fillId="2" borderId="83" xfId="0" applyFont="1" applyFill="1" applyBorder="1" applyAlignment="1" applyProtection="1">
      <alignment horizontal="left" vertical="center" wrapText="1"/>
      <protection locked="0"/>
    </xf>
    <xf numFmtId="0" fontId="44" fillId="2" borderId="104" xfId="0" applyFont="1" applyFill="1" applyBorder="1" applyAlignment="1" applyProtection="1">
      <alignment horizontal="left" vertical="center" wrapText="1"/>
      <protection locked="0"/>
    </xf>
    <xf numFmtId="0" fontId="44" fillId="2" borderId="51" xfId="0" applyFont="1" applyFill="1" applyBorder="1" applyAlignment="1" applyProtection="1">
      <alignment horizontal="left" vertical="center" wrapText="1"/>
      <protection locked="0"/>
    </xf>
    <xf numFmtId="0" fontId="27" fillId="0" borderId="0" xfId="0" applyFont="1" applyAlignment="1">
      <alignment horizontal="left" vertical="center"/>
    </xf>
    <xf numFmtId="0" fontId="26" fillId="0" borderId="0" xfId="0" applyFont="1" applyAlignment="1">
      <alignment horizontal="left" vertical="top" wrapText="1"/>
    </xf>
    <xf numFmtId="0" fontId="9" fillId="0" borderId="0" xfId="0" applyFont="1" applyAlignment="1">
      <alignment horizontal="left" vertical="top" wrapText="1"/>
    </xf>
    <xf numFmtId="0" fontId="9" fillId="0" borderId="0" xfId="0" applyFont="1" applyAlignment="1">
      <alignment horizontal="left" vertical="top"/>
    </xf>
    <xf numFmtId="0" fontId="26" fillId="0" borderId="0" xfId="0" applyFont="1" applyAlignment="1">
      <alignment horizontal="left" vertical="center"/>
    </xf>
    <xf numFmtId="0" fontId="44" fillId="10" borderId="83" xfId="0" applyFont="1" applyFill="1" applyBorder="1" applyAlignment="1" applyProtection="1">
      <alignment horizontal="left" vertical="center" wrapText="1"/>
      <protection locked="0"/>
    </xf>
    <xf numFmtId="0" fontId="44" fillId="10" borderId="104" xfId="0" applyFont="1" applyFill="1" applyBorder="1" applyAlignment="1" applyProtection="1">
      <alignment horizontal="left" vertical="center" wrapText="1"/>
      <protection locked="0"/>
    </xf>
    <xf numFmtId="0" fontId="44" fillId="10" borderId="51" xfId="0" applyFont="1" applyFill="1" applyBorder="1" applyAlignment="1" applyProtection="1">
      <alignment horizontal="left" vertical="center" wrapText="1"/>
      <protection locked="0"/>
    </xf>
    <xf numFmtId="0" fontId="10" fillId="0" borderId="0" xfId="0" applyFont="1" applyAlignment="1">
      <alignment horizontal="center" vertical="center"/>
    </xf>
    <xf numFmtId="0" fontId="10" fillId="0" borderId="0" xfId="0" applyFont="1" applyAlignment="1">
      <alignment horizontal="left" vertical="center"/>
    </xf>
    <xf numFmtId="0" fontId="2" fillId="2" borderId="93" xfId="0" applyFont="1" applyFill="1" applyBorder="1" applyAlignment="1" applyProtection="1">
      <alignment horizontal="left" vertical="center" wrapText="1"/>
      <protection locked="0"/>
    </xf>
    <xf numFmtId="0" fontId="2" fillId="0" borderId="25" xfId="0" applyFont="1" applyBorder="1" applyAlignment="1">
      <alignment horizontal="center" vertical="center"/>
    </xf>
    <xf numFmtId="0" fontId="2" fillId="0" borderId="32" xfId="0" applyFont="1" applyBorder="1" applyAlignment="1">
      <alignment horizontal="center" vertical="center"/>
    </xf>
    <xf numFmtId="0" fontId="49" fillId="0" borderId="22" xfId="0" applyFont="1" applyBorder="1" applyAlignment="1">
      <alignment horizontal="left" vertical="top" wrapText="1"/>
    </xf>
    <xf numFmtId="0" fontId="49" fillId="0" borderId="0" xfId="0" applyFont="1" applyAlignment="1">
      <alignment horizontal="left" vertical="top"/>
    </xf>
    <xf numFmtId="0" fontId="49" fillId="0" borderId="24" xfId="0" applyFont="1" applyBorder="1" applyAlignment="1">
      <alignment horizontal="left" vertical="top"/>
    </xf>
    <xf numFmtId="0" fontId="49" fillId="0" borderId="21" xfId="0" applyFont="1" applyBorder="1" applyAlignment="1">
      <alignment horizontal="left" vertical="top" wrapText="1"/>
    </xf>
    <xf numFmtId="0" fontId="49" fillId="0" borderId="14" xfId="0" applyFont="1" applyBorder="1" applyAlignment="1">
      <alignment horizontal="left" vertical="top" wrapText="1"/>
    </xf>
    <xf numFmtId="0" fontId="49" fillId="0" borderId="28" xfId="0" applyFont="1" applyBorder="1" applyAlignment="1">
      <alignment horizontal="left" vertical="top" wrapText="1"/>
    </xf>
    <xf numFmtId="0" fontId="34" fillId="0" borderId="0" xfId="0" applyFont="1" applyAlignment="1">
      <alignment horizontal="center" vertical="center"/>
    </xf>
    <xf numFmtId="38" fontId="2" fillId="2" borderId="83" xfId="2" applyFont="1" applyFill="1" applyBorder="1" applyAlignment="1" applyProtection="1">
      <alignment horizontal="left" vertical="center"/>
      <protection locked="0"/>
    </xf>
    <xf numFmtId="38" fontId="2" fillId="2" borderId="51" xfId="2" applyFont="1" applyFill="1" applyBorder="1" applyAlignment="1" applyProtection="1">
      <alignment horizontal="left" vertical="center"/>
      <protection locked="0"/>
    </xf>
    <xf numFmtId="0" fontId="2" fillId="2" borderId="12" xfId="0" applyFont="1" applyFill="1" applyBorder="1" applyAlignment="1" applyProtection="1">
      <alignment horizontal="left" vertical="center" wrapText="1"/>
      <protection locked="0"/>
    </xf>
    <xf numFmtId="0" fontId="2" fillId="2" borderId="11" xfId="0" applyFont="1" applyFill="1" applyBorder="1" applyAlignment="1" applyProtection="1">
      <alignment horizontal="left" vertical="center" wrapText="1"/>
      <protection locked="0"/>
    </xf>
    <xf numFmtId="0" fontId="2" fillId="0" borderId="26" xfId="0" applyFont="1" applyBorder="1" applyAlignment="1">
      <alignment horizontal="center" vertical="center" wrapText="1"/>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2" borderId="3" xfId="1" applyFont="1" applyFill="1" applyBorder="1" applyAlignment="1" applyProtection="1">
      <alignment horizontal="left" vertical="top" wrapText="1"/>
      <protection locked="0"/>
    </xf>
    <xf numFmtId="0" fontId="2" fillId="2" borderId="4" xfId="1" applyFont="1" applyFill="1" applyBorder="1" applyAlignment="1" applyProtection="1">
      <alignment horizontal="left" vertical="top" wrapText="1"/>
      <protection locked="0"/>
    </xf>
    <xf numFmtId="0" fontId="2" fillId="2" borderId="5" xfId="1" applyFont="1" applyFill="1" applyBorder="1" applyAlignment="1" applyProtection="1">
      <alignment horizontal="left" vertical="top" wrapText="1"/>
      <protection locked="0"/>
    </xf>
    <xf numFmtId="0" fontId="2" fillId="2" borderId="6" xfId="1" applyFont="1" applyFill="1" applyBorder="1" applyAlignment="1" applyProtection="1">
      <alignment horizontal="left" vertical="top" wrapText="1"/>
      <protection locked="0"/>
    </xf>
    <xf numFmtId="0" fontId="2" fillId="2" borderId="0" xfId="1" applyFont="1" applyFill="1" applyAlignment="1" applyProtection="1">
      <alignment horizontal="left" vertical="top" wrapText="1"/>
      <protection locked="0"/>
    </xf>
    <xf numFmtId="0" fontId="2" fillId="2" borderId="7" xfId="1" applyFont="1" applyFill="1" applyBorder="1" applyAlignment="1" applyProtection="1">
      <alignment horizontal="left" vertical="top" wrapText="1"/>
      <protection locked="0"/>
    </xf>
    <xf numFmtId="0" fontId="2" fillId="2" borderId="8" xfId="1" applyFont="1" applyFill="1" applyBorder="1" applyAlignment="1" applyProtection="1">
      <alignment horizontal="left" vertical="top" wrapText="1"/>
      <protection locked="0"/>
    </xf>
    <xf numFmtId="0" fontId="2" fillId="2" borderId="9" xfId="1" applyFont="1" applyFill="1" applyBorder="1" applyAlignment="1" applyProtection="1">
      <alignment horizontal="left" vertical="top" wrapText="1"/>
      <protection locked="0"/>
    </xf>
    <xf numFmtId="0" fontId="2" fillId="2" borderId="10" xfId="1" applyFont="1" applyFill="1" applyBorder="1" applyAlignment="1" applyProtection="1">
      <alignment horizontal="left" vertical="top" wrapText="1"/>
      <protection locked="0"/>
    </xf>
    <xf numFmtId="0" fontId="2" fillId="2" borderId="79" xfId="0" applyFont="1" applyFill="1" applyBorder="1" applyAlignment="1" applyProtection="1">
      <alignment horizontal="left" vertical="center"/>
      <protection locked="0"/>
    </xf>
    <xf numFmtId="0" fontId="2" fillId="2" borderId="132" xfId="0" applyFont="1" applyFill="1" applyBorder="1" applyAlignment="1" applyProtection="1">
      <alignment horizontal="left" vertical="center"/>
      <protection locked="0"/>
    </xf>
    <xf numFmtId="0" fontId="2" fillId="2" borderId="18" xfId="0" applyFont="1" applyFill="1" applyBorder="1" applyAlignment="1" applyProtection="1">
      <alignment horizontal="left" vertical="center"/>
      <protection locked="0"/>
    </xf>
    <xf numFmtId="0" fontId="2" fillId="2" borderId="29" xfId="0" applyFont="1" applyFill="1" applyBorder="1" applyAlignment="1" applyProtection="1">
      <alignment horizontal="left" vertical="center"/>
      <protection locked="0"/>
    </xf>
    <xf numFmtId="0" fontId="2" fillId="2" borderId="32" xfId="0" applyFont="1" applyFill="1" applyBorder="1" applyAlignment="1" applyProtection="1">
      <alignment horizontal="left" vertical="center"/>
      <protection locked="0"/>
    </xf>
    <xf numFmtId="0" fontId="2" fillId="2" borderId="133" xfId="0" applyFont="1" applyFill="1" applyBorder="1" applyAlignment="1" applyProtection="1">
      <alignment horizontal="left" vertical="center"/>
      <protection locked="0"/>
    </xf>
    <xf numFmtId="0" fontId="9" fillId="0" borderId="13" xfId="0" applyFont="1" applyBorder="1" applyAlignment="1">
      <alignment horizontal="center" vertical="center"/>
    </xf>
    <xf numFmtId="0" fontId="9" fillId="0" borderId="26" xfId="0" applyFont="1" applyBorder="1" applyAlignment="1">
      <alignment horizontal="center" vertical="center"/>
    </xf>
    <xf numFmtId="0" fontId="2" fillId="2" borderId="82" xfId="0" applyFont="1" applyFill="1" applyBorder="1" applyAlignment="1" applyProtection="1">
      <alignment horizontal="left" vertical="center"/>
      <protection locked="0"/>
    </xf>
    <xf numFmtId="0" fontId="2" fillId="2" borderId="12" xfId="0" applyFont="1" applyFill="1" applyBorder="1" applyAlignment="1" applyProtection="1">
      <alignment horizontal="left" vertical="center"/>
      <protection locked="0"/>
    </xf>
    <xf numFmtId="0" fontId="2" fillId="2" borderId="31" xfId="0" applyFont="1" applyFill="1" applyBorder="1" applyAlignment="1" applyProtection="1">
      <alignment horizontal="left" vertical="center"/>
      <protection locked="0"/>
    </xf>
    <xf numFmtId="0" fontId="2" fillId="6" borderId="1"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9" fillId="0" borderId="138" xfId="0" applyFont="1" applyBorder="1" applyAlignment="1">
      <alignment horizontal="center" vertical="center"/>
    </xf>
    <xf numFmtId="0" fontId="9" fillId="0" borderId="14" xfId="0" applyFont="1" applyBorder="1" applyAlignment="1">
      <alignment horizontal="center" vertical="center"/>
    </xf>
    <xf numFmtId="0" fontId="10" fillId="0" borderId="50" xfId="0" applyFont="1" applyBorder="1" applyAlignment="1">
      <alignment horizontal="left" vertical="center"/>
    </xf>
    <xf numFmtId="0" fontId="10" fillId="0" borderId="41" xfId="0" applyFont="1" applyBorder="1" applyAlignment="1">
      <alignment horizontal="left" vertical="center"/>
    </xf>
    <xf numFmtId="0" fontId="10" fillId="0" borderId="42" xfId="0" applyFont="1" applyBorder="1" applyAlignment="1">
      <alignment horizontal="left" vertical="center"/>
    </xf>
    <xf numFmtId="0" fontId="9" fillId="0" borderId="43" xfId="0" applyFont="1" applyBorder="1" applyAlignment="1">
      <alignment horizontal="center" vertical="center"/>
    </xf>
    <xf numFmtId="0" fontId="9" fillId="0" borderId="44" xfId="0" applyFont="1" applyBorder="1" applyAlignment="1">
      <alignment horizontal="left" vertical="center"/>
    </xf>
    <xf numFmtId="0" fontId="9" fillId="0" borderId="70" xfId="0" applyFont="1" applyBorder="1" applyAlignment="1">
      <alignment horizontal="left"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0" fillId="0" borderId="43" xfId="0" applyFont="1" applyBorder="1" applyAlignment="1">
      <alignment horizontal="left" vertical="center"/>
    </xf>
    <xf numFmtId="0" fontId="10" fillId="0" borderId="44" xfId="0" applyFont="1" applyBorder="1" applyAlignment="1">
      <alignment horizontal="left" vertical="center"/>
    </xf>
    <xf numFmtId="0" fontId="10" fillId="0" borderId="45" xfId="0" applyFont="1" applyBorder="1" applyAlignment="1">
      <alignment horizontal="left" vertical="center"/>
    </xf>
    <xf numFmtId="0" fontId="10" fillId="0" borderId="57" xfId="0" applyFont="1" applyBorder="1" applyAlignment="1">
      <alignment horizontal="left" vertical="center"/>
    </xf>
    <xf numFmtId="0" fontId="10" fillId="0" borderId="49" xfId="0" applyFont="1" applyBorder="1" applyAlignment="1">
      <alignment horizontal="left" vertical="center"/>
    </xf>
    <xf numFmtId="0" fontId="10" fillId="0" borderId="58" xfId="0" applyFont="1" applyBorder="1" applyAlignment="1">
      <alignment horizontal="left" vertical="center"/>
    </xf>
    <xf numFmtId="0" fontId="9" fillId="0" borderId="43" xfId="0" applyFont="1" applyBorder="1" applyAlignment="1">
      <alignment horizontal="left" vertical="center"/>
    </xf>
    <xf numFmtId="0" fontId="9" fillId="0" borderId="45" xfId="0" applyFont="1" applyBorder="1" applyAlignment="1">
      <alignment horizontal="left" vertical="center"/>
    </xf>
    <xf numFmtId="0" fontId="17" fillId="0" borderId="13" xfId="0" applyFont="1" applyBorder="1" applyAlignment="1">
      <alignment horizontal="left" vertical="center" wrapText="1"/>
    </xf>
    <xf numFmtId="0" fontId="17" fillId="0" borderId="13" xfId="0" applyFont="1" applyBorder="1" applyAlignment="1">
      <alignment horizontal="left" vertical="center"/>
    </xf>
    <xf numFmtId="0" fontId="10" fillId="0" borderId="39" xfId="0" applyFont="1" applyBorder="1" applyAlignment="1">
      <alignment horizontal="left" vertical="center"/>
    </xf>
    <xf numFmtId="0" fontId="10" fillId="0" borderId="40" xfId="0" applyFont="1" applyBorder="1" applyAlignment="1">
      <alignment horizontal="left" vertical="center"/>
    </xf>
    <xf numFmtId="0" fontId="10" fillId="0" borderId="97" xfId="0" applyFont="1" applyBorder="1" applyAlignment="1">
      <alignment horizontal="left" vertical="center"/>
    </xf>
    <xf numFmtId="0" fontId="9" fillId="0" borderId="55" xfId="0" applyFont="1" applyBorder="1" applyAlignment="1">
      <alignment horizontal="left" vertical="center"/>
    </xf>
    <xf numFmtId="0" fontId="9" fillId="0" borderId="47" xfId="0" applyFont="1" applyBorder="1" applyAlignment="1">
      <alignment horizontal="left" vertical="center"/>
    </xf>
    <xf numFmtId="0" fontId="9" fillId="0" borderId="56" xfId="0" applyFont="1" applyBorder="1" applyAlignment="1">
      <alignment horizontal="left" vertical="center"/>
    </xf>
    <xf numFmtId="0" fontId="10" fillId="0" borderId="64" xfId="0" applyFont="1" applyBorder="1" applyAlignment="1">
      <alignment horizontal="center" vertical="center"/>
    </xf>
    <xf numFmtId="0" fontId="10" fillId="0" borderId="65" xfId="0" applyFont="1" applyBorder="1" applyAlignment="1">
      <alignment horizontal="center" vertical="center"/>
    </xf>
    <xf numFmtId="0" fontId="9" fillId="0" borderId="59" xfId="0" applyFont="1" applyBorder="1" applyAlignment="1">
      <alignment horizontal="center" vertical="center"/>
    </xf>
    <xf numFmtId="0" fontId="9" fillId="0" borderId="61" xfId="0" applyFont="1" applyBorder="1" applyAlignment="1">
      <alignment horizontal="center" vertical="center"/>
    </xf>
    <xf numFmtId="0" fontId="9" fillId="0" borderId="63" xfId="0" applyFont="1" applyBorder="1" applyAlignment="1">
      <alignment horizontal="center" vertical="center"/>
    </xf>
    <xf numFmtId="0" fontId="9" fillId="0" borderId="60" xfId="0" applyFont="1" applyBorder="1" applyAlignment="1">
      <alignment horizontal="center" vertical="center"/>
    </xf>
    <xf numFmtId="0" fontId="9" fillId="0" borderId="48" xfId="0" applyFont="1" applyBorder="1" applyAlignment="1">
      <alignment horizontal="center" vertical="center"/>
    </xf>
    <xf numFmtId="0" fontId="9" fillId="0" borderId="49" xfId="0" applyFont="1" applyBorder="1" applyAlignment="1">
      <alignment horizontal="center" vertical="center"/>
    </xf>
    <xf numFmtId="0" fontId="9" fillId="0" borderId="47" xfId="0" applyFont="1" applyBorder="1" applyAlignment="1">
      <alignment horizontal="center" vertical="center"/>
    </xf>
    <xf numFmtId="0" fontId="9" fillId="0" borderId="44" xfId="0" applyFont="1" applyBorder="1" applyAlignment="1">
      <alignment horizontal="left" vertical="center" wrapText="1"/>
    </xf>
    <xf numFmtId="0" fontId="2" fillId="11" borderId="73" xfId="6" applyFont="1" applyFill="1" applyBorder="1" applyAlignment="1">
      <alignment vertical="top"/>
    </xf>
    <xf numFmtId="0" fontId="2" fillId="11" borderId="32" xfId="6" applyFont="1" applyFill="1" applyBorder="1" applyAlignment="1">
      <alignment vertical="top"/>
    </xf>
    <xf numFmtId="0" fontId="2" fillId="11" borderId="31" xfId="6" applyFont="1" applyFill="1" applyBorder="1" applyAlignment="1">
      <alignment vertical="top"/>
    </xf>
    <xf numFmtId="0" fontId="2" fillId="3" borderId="26" xfId="0" applyFont="1" applyFill="1" applyBorder="1" applyAlignment="1">
      <alignment vertical="top"/>
    </xf>
    <xf numFmtId="0" fontId="2" fillId="3" borderId="18" xfId="0" applyFont="1" applyFill="1" applyBorder="1" applyAlignment="1">
      <alignment vertical="top"/>
    </xf>
    <xf numFmtId="0" fontId="2" fillId="3" borderId="12" xfId="0" applyFont="1" applyFill="1" applyBorder="1" applyAlignment="1">
      <alignment vertical="top"/>
    </xf>
    <xf numFmtId="0" fontId="2" fillId="11" borderId="18" xfId="0" applyFont="1" applyFill="1" applyBorder="1" applyAlignment="1">
      <alignment vertical="top"/>
    </xf>
    <xf numFmtId="0" fontId="2" fillId="11" borderId="12" xfId="0" applyFont="1" applyFill="1" applyBorder="1" applyAlignment="1">
      <alignment vertical="top"/>
    </xf>
    <xf numFmtId="0" fontId="2" fillId="13" borderId="74" xfId="0" applyFont="1" applyFill="1" applyBorder="1" applyAlignment="1">
      <alignment vertical="top"/>
    </xf>
    <xf numFmtId="0" fontId="2" fillId="13" borderId="18" xfId="0" applyFont="1" applyFill="1" applyBorder="1" applyAlignment="1">
      <alignment vertical="top"/>
    </xf>
    <xf numFmtId="0" fontId="2" fillId="13" borderId="12" xfId="0" applyFont="1" applyFill="1" applyBorder="1" applyAlignment="1">
      <alignment vertical="top"/>
    </xf>
    <xf numFmtId="0" fontId="2" fillId="3" borderId="19" xfId="0" applyFont="1" applyFill="1" applyBorder="1" applyAlignment="1">
      <alignment vertical="top"/>
    </xf>
    <xf numFmtId="0" fontId="2" fillId="13" borderId="101" xfId="0" applyFont="1" applyFill="1" applyBorder="1" applyAlignment="1">
      <alignment vertical="top"/>
    </xf>
    <xf numFmtId="0" fontId="2" fillId="13" borderId="25" xfId="0" applyFont="1" applyFill="1" applyBorder="1" applyAlignment="1">
      <alignment vertical="top"/>
    </xf>
    <xf numFmtId="0" fontId="2" fillId="13" borderId="20" xfId="0" applyFont="1" applyFill="1" applyBorder="1" applyAlignment="1">
      <alignment vertical="top"/>
    </xf>
    <xf numFmtId="0" fontId="2" fillId="11" borderId="75" xfId="6" applyFont="1" applyFill="1" applyBorder="1" applyAlignment="1">
      <alignment vertical="top"/>
    </xf>
    <xf numFmtId="0" fontId="2" fillId="11" borderId="23" xfId="6" applyFont="1" applyFill="1" applyBorder="1" applyAlignment="1">
      <alignment vertical="top"/>
    </xf>
    <xf numFmtId="0" fontId="2" fillId="11" borderId="21" xfId="6" applyFont="1" applyFill="1" applyBorder="1" applyAlignment="1">
      <alignment vertical="top"/>
    </xf>
    <xf numFmtId="0" fontId="2" fillId="11" borderId="74" xfId="6" applyFont="1" applyFill="1" applyBorder="1" applyAlignment="1">
      <alignment vertical="top"/>
    </xf>
    <xf numFmtId="0" fontId="2" fillId="11" borderId="18" xfId="6" applyFont="1" applyFill="1" applyBorder="1" applyAlignment="1">
      <alignment vertical="top"/>
    </xf>
    <xf numFmtId="0" fontId="2" fillId="11" borderId="12" xfId="6" applyFont="1" applyFill="1" applyBorder="1" applyAlignment="1">
      <alignment vertical="top"/>
    </xf>
    <xf numFmtId="0" fontId="2" fillId="13" borderId="75" xfId="0" applyFont="1" applyFill="1" applyBorder="1" applyAlignment="1">
      <alignment vertical="top"/>
    </xf>
    <xf numFmtId="0" fontId="2" fillId="13" borderId="23" xfId="0" applyFont="1" applyFill="1" applyBorder="1" applyAlignment="1">
      <alignment vertical="top"/>
    </xf>
    <xf numFmtId="0" fontId="2" fillId="13" borderId="21" xfId="0" applyFont="1" applyFill="1" applyBorder="1" applyAlignment="1">
      <alignment vertical="top"/>
    </xf>
    <xf numFmtId="0" fontId="2" fillId="11" borderId="20" xfId="0" applyFont="1" applyFill="1" applyBorder="1" applyAlignment="1">
      <alignment vertical="top"/>
    </xf>
    <xf numFmtId="0" fontId="2" fillId="11" borderId="13" xfId="0" applyFont="1" applyFill="1" applyBorder="1" applyAlignment="1">
      <alignment vertical="top"/>
    </xf>
    <xf numFmtId="0" fontId="2" fillId="3" borderId="23" xfId="0" applyFont="1" applyFill="1" applyBorder="1" applyAlignment="1">
      <alignment vertical="top"/>
    </xf>
    <xf numFmtId="0" fontId="2" fillId="13" borderId="154" xfId="0" applyFont="1" applyFill="1" applyBorder="1" applyAlignment="1">
      <alignment horizontal="center" vertical="top"/>
    </xf>
    <xf numFmtId="0" fontId="2" fillId="13" borderId="26" xfId="0" applyFont="1" applyFill="1" applyBorder="1" applyAlignment="1">
      <alignment horizontal="center" vertical="top"/>
    </xf>
    <xf numFmtId="0" fontId="2" fillId="13" borderId="6" xfId="0" applyFont="1" applyFill="1" applyBorder="1" applyAlignment="1">
      <alignment horizontal="center" vertical="top"/>
    </xf>
    <xf numFmtId="0" fontId="2" fillId="13" borderId="24" xfId="0" applyFont="1" applyFill="1" applyBorder="1" applyAlignment="1">
      <alignment horizontal="center" vertical="top"/>
    </xf>
    <xf numFmtId="0" fontId="2" fillId="11" borderId="12" xfId="0" applyFont="1" applyFill="1" applyBorder="1" applyAlignment="1">
      <alignment horizontal="center" vertical="top"/>
    </xf>
    <xf numFmtId="0" fontId="2" fillId="11" borderId="11" xfId="0" applyFont="1" applyFill="1" applyBorder="1" applyAlignment="1">
      <alignment horizontal="center" vertical="top"/>
    </xf>
    <xf numFmtId="0" fontId="2" fillId="3" borderId="12" xfId="0" applyFont="1" applyFill="1" applyBorder="1" applyAlignment="1">
      <alignment horizontal="left" vertical="center" indent="1"/>
    </xf>
    <xf numFmtId="0" fontId="2" fillId="3" borderId="11" xfId="0" applyFont="1" applyFill="1" applyBorder="1" applyAlignment="1">
      <alignment horizontal="left" vertical="center" indent="1"/>
    </xf>
    <xf numFmtId="0" fontId="2" fillId="11" borderId="23" xfId="0" applyFont="1" applyFill="1" applyBorder="1" applyAlignment="1">
      <alignment vertical="top"/>
    </xf>
    <xf numFmtId="0" fontId="2" fillId="11" borderId="21" xfId="0" applyFont="1" applyFill="1" applyBorder="1" applyAlignment="1">
      <alignment vertical="top"/>
    </xf>
    <xf numFmtId="0" fontId="2" fillId="11" borderId="14" xfId="0" applyFont="1" applyFill="1" applyBorder="1" applyAlignment="1">
      <alignment vertical="top"/>
    </xf>
    <xf numFmtId="49" fontId="2" fillId="12" borderId="20" xfId="0" applyNumberFormat="1" applyFont="1" applyFill="1" applyBorder="1" applyAlignment="1">
      <alignment horizontal="left"/>
    </xf>
    <xf numFmtId="49" fontId="2" fillId="12" borderId="13" xfId="0" applyNumberFormat="1" applyFont="1" applyFill="1" applyBorder="1" applyAlignment="1">
      <alignment horizontal="left"/>
    </xf>
    <xf numFmtId="49" fontId="2" fillId="12" borderId="26" xfId="0" applyNumberFormat="1" applyFont="1" applyFill="1" applyBorder="1" applyAlignment="1">
      <alignment horizontal="left"/>
    </xf>
    <xf numFmtId="0" fontId="2" fillId="6" borderId="1" xfId="0" applyFont="1" applyFill="1" applyBorder="1" applyAlignment="1">
      <alignment horizontal="left"/>
    </xf>
    <xf numFmtId="0" fontId="2" fillId="6" borderId="15" xfId="0" applyFont="1" applyFill="1" applyBorder="1" applyAlignment="1">
      <alignment horizontal="left"/>
    </xf>
    <xf numFmtId="0" fontId="2" fillId="6" borderId="2" xfId="0" applyFont="1" applyFill="1" applyBorder="1" applyAlignment="1">
      <alignment horizontal="left"/>
    </xf>
    <xf numFmtId="49" fontId="2" fillId="9" borderId="1" xfId="0" applyNumberFormat="1" applyFont="1" applyFill="1" applyBorder="1" applyAlignment="1" applyProtection="1">
      <alignment horizontal="center"/>
      <protection locked="0"/>
    </xf>
    <xf numFmtId="49" fontId="2" fillId="9" borderId="15" xfId="0" applyNumberFormat="1" applyFont="1" applyFill="1" applyBorder="1" applyAlignment="1" applyProtection="1">
      <alignment horizontal="center"/>
      <protection locked="0"/>
    </xf>
    <xf numFmtId="49" fontId="2" fillId="9" borderId="2" xfId="0" applyNumberFormat="1" applyFont="1" applyFill="1" applyBorder="1" applyAlignment="1" applyProtection="1">
      <alignment horizontal="center"/>
      <protection locked="0"/>
    </xf>
    <xf numFmtId="49" fontId="2" fillId="2" borderId="1" xfId="0" applyNumberFormat="1" applyFont="1" applyFill="1" applyBorder="1" applyAlignment="1" applyProtection="1">
      <alignment horizontal="center"/>
      <protection locked="0"/>
    </xf>
    <xf numFmtId="49" fontId="2" fillId="2" borderId="15" xfId="0" applyNumberFormat="1" applyFont="1" applyFill="1" applyBorder="1" applyAlignment="1" applyProtection="1">
      <alignment horizontal="center"/>
      <protection locked="0"/>
    </xf>
    <xf numFmtId="49" fontId="2" fillId="2" borderId="2" xfId="0" applyNumberFormat="1" applyFont="1" applyFill="1" applyBorder="1" applyAlignment="1" applyProtection="1">
      <alignment horizontal="center"/>
      <protection locked="0"/>
    </xf>
    <xf numFmtId="0" fontId="2" fillId="3" borderId="22" xfId="0" applyFont="1" applyFill="1" applyBorder="1" applyAlignment="1">
      <alignment horizontal="center" vertical="center"/>
    </xf>
    <xf numFmtId="0" fontId="2" fillId="3" borderId="0" xfId="0" applyFont="1" applyFill="1" applyAlignment="1">
      <alignment horizontal="center" vertical="center"/>
    </xf>
    <xf numFmtId="0" fontId="2" fillId="3" borderId="24" xfId="0" applyFont="1" applyFill="1" applyBorder="1" applyAlignment="1">
      <alignment horizontal="center" vertical="center"/>
    </xf>
    <xf numFmtId="0" fontId="12" fillId="14" borderId="1" xfId="0" applyFont="1" applyFill="1" applyBorder="1" applyAlignment="1">
      <alignment horizontal="left" vertical="top"/>
    </xf>
    <xf numFmtId="0" fontId="12" fillId="14" borderId="15" xfId="0" applyFont="1" applyFill="1" applyBorder="1" applyAlignment="1">
      <alignment horizontal="left" vertical="top"/>
    </xf>
    <xf numFmtId="0" fontId="12" fillId="14" borderId="2" xfId="0" applyFont="1" applyFill="1" applyBorder="1" applyAlignment="1">
      <alignment horizontal="left" vertical="top"/>
    </xf>
    <xf numFmtId="0" fontId="12" fillId="12" borderId="1" xfId="0" applyFont="1" applyFill="1" applyBorder="1" applyAlignment="1">
      <alignment horizontal="left" vertical="top"/>
    </xf>
    <xf numFmtId="0" fontId="12" fillId="12" borderId="15" xfId="0" applyFont="1" applyFill="1" applyBorder="1" applyAlignment="1">
      <alignment horizontal="left" vertical="top"/>
    </xf>
    <xf numFmtId="0" fontId="12" fillId="12" borderId="2" xfId="0" applyFont="1" applyFill="1" applyBorder="1" applyAlignment="1">
      <alignment horizontal="left" vertical="top"/>
    </xf>
    <xf numFmtId="0" fontId="2" fillId="3" borderId="21"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8" xfId="0" applyFont="1" applyFill="1" applyBorder="1" applyAlignment="1">
      <alignment horizontal="center" vertical="center"/>
    </xf>
    <xf numFmtId="0" fontId="2" fillId="11" borderId="11" xfId="0" applyFont="1" applyFill="1" applyBorder="1" applyAlignment="1">
      <alignment vertical="top"/>
    </xf>
    <xf numFmtId="0" fontId="2" fillId="6" borderId="1" xfId="0" applyFont="1" applyFill="1" applyBorder="1" applyAlignment="1"/>
    <xf numFmtId="0" fontId="2" fillId="6" borderId="15" xfId="0" applyFont="1" applyFill="1" applyBorder="1" applyAlignment="1"/>
    <xf numFmtId="0" fontId="2" fillId="6" borderId="2" xfId="0" applyFont="1" applyFill="1" applyBorder="1" applyAlignment="1"/>
    <xf numFmtId="0" fontId="12" fillId="14" borderId="83" xfId="0" applyFont="1" applyFill="1" applyBorder="1" applyAlignment="1">
      <alignment horizontal="left" vertical="top"/>
    </xf>
    <xf numFmtId="0" fontId="12" fillId="14" borderId="104" xfId="0" applyFont="1" applyFill="1" applyBorder="1" applyAlignment="1">
      <alignment horizontal="left" vertical="top"/>
    </xf>
    <xf numFmtId="0" fontId="12" fillId="14" borderId="51" xfId="0" applyFont="1" applyFill="1" applyBorder="1" applyAlignment="1">
      <alignment horizontal="left" vertical="top"/>
    </xf>
    <xf numFmtId="0" fontId="12" fillId="14" borderId="37" xfId="0" applyFont="1" applyFill="1" applyBorder="1" applyAlignment="1">
      <alignment horizontal="left" vertical="top"/>
    </xf>
    <xf numFmtId="0" fontId="12" fillId="14" borderId="27" xfId="0" applyFont="1" applyFill="1" applyBorder="1" applyAlignment="1">
      <alignment horizontal="left" vertical="top"/>
    </xf>
    <xf numFmtId="0" fontId="12" fillId="14" borderId="22" xfId="0" applyFont="1" applyFill="1" applyBorder="1" applyAlignment="1">
      <alignment horizontal="left" vertical="top"/>
    </xf>
    <xf numFmtId="0" fontId="39" fillId="6" borderId="1" xfId="0" applyFont="1" applyFill="1" applyBorder="1" applyAlignment="1">
      <alignment horizontal="left" vertical="center"/>
    </xf>
    <xf numFmtId="0" fontId="39" fillId="6" borderId="2" xfId="0" applyFont="1" applyFill="1" applyBorder="1" applyAlignment="1">
      <alignment horizontal="left" vertical="center"/>
    </xf>
    <xf numFmtId="0" fontId="30" fillId="0" borderId="0" xfId="1" applyFont="1" applyAlignment="1">
      <alignment horizontal="left" vertical="center" wrapText="1"/>
    </xf>
    <xf numFmtId="0" fontId="39" fillId="0" borderId="18" xfId="1" applyFont="1" applyBorder="1" applyAlignment="1">
      <alignment horizontal="center" vertical="center" wrapText="1"/>
    </xf>
    <xf numFmtId="0" fontId="39" fillId="0" borderId="18" xfId="1" applyFont="1" applyBorder="1" applyAlignment="1">
      <alignment horizontal="left" vertical="center"/>
    </xf>
    <xf numFmtId="49" fontId="39" fillId="0" borderId="18" xfId="1" applyNumberFormat="1" applyFont="1" applyBorder="1" applyAlignment="1">
      <alignment horizontal="center" vertical="center" wrapText="1"/>
    </xf>
  </cellXfs>
  <cellStyles count="8">
    <cellStyle name="Hyperlink" xfId="7" xr:uid="{00000000-000B-0000-0000-000008000000}"/>
    <cellStyle name="ハイパーリンク" xfId="5" builtinId="8"/>
    <cellStyle name="桁区切り" xfId="2" builtinId="6"/>
    <cellStyle name="標準" xfId="0" builtinId="0"/>
    <cellStyle name="標準 2" xfId="1" xr:uid="{687AED5C-2D93-4D7A-A7B1-29CC6BBF3CC9}"/>
    <cellStyle name="標準 4" xfId="3" xr:uid="{1DB6C931-4C6A-4FEB-B8ED-7821CC2C89E6}"/>
    <cellStyle name="標準 5" xfId="4" xr:uid="{6DBDCB2B-2D2F-41F6-B3DC-12AC28D991CD}"/>
    <cellStyle name="標準_Sheet1" xfId="6" xr:uid="{5A33DEF5-20BC-4B94-BFD4-0D8D2764CA68}"/>
  </cellStyles>
  <dxfs count="94">
    <dxf>
      <fill>
        <patternFill>
          <bgColor rgb="FFFF0000"/>
        </patternFill>
      </fill>
    </dxf>
    <dxf>
      <fill>
        <patternFill>
          <bgColor theme="0" tint="-0.24994659260841701"/>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ont>
        <color theme="0" tint="-0.499984740745262"/>
      </font>
      <numFmt numFmtId="184" formatCode=";;;&quot;10&quot;"/>
    </dxf>
    <dxf>
      <font>
        <color theme="0" tint="-0.499984740745262"/>
      </font>
      <numFmt numFmtId="185" formatCode=";;;&quot;20&quot;"/>
    </dxf>
    <dxf>
      <font>
        <color theme="0" tint="-0.499984740745262"/>
      </font>
      <numFmt numFmtId="184" formatCode=";;;&quot;10&quot;"/>
    </dxf>
    <dxf>
      <font>
        <color theme="0" tint="-0.499984740745262"/>
      </font>
      <numFmt numFmtId="186" formatCode=";;;&quot;000,000千円&quot;"/>
    </dxf>
    <dxf>
      <font>
        <color theme="0" tint="-0.499984740745262"/>
      </font>
      <numFmt numFmtId="187" formatCode=";;;&quot;2021.4-2025.3&quot;"/>
    </dxf>
    <dxf>
      <font>
        <color theme="0" tint="-0.499984740745262"/>
      </font>
      <numFmt numFmtId="188" formatCode=";;;&quot;2018.4-2023.3&quot;"/>
    </dxf>
    <dxf>
      <font>
        <color theme="0" tint="-0.499984740745262"/>
      </font>
      <numFmt numFmtId="187" formatCode=";;;&quot;2021.4-2025.3&quot;"/>
    </dxf>
    <dxf>
      <fill>
        <patternFill>
          <bgColor theme="1" tint="0.14996795556505021"/>
        </patternFill>
      </fill>
    </dxf>
    <dxf>
      <fill>
        <patternFill>
          <bgColor theme="1" tint="0.14996795556505021"/>
        </patternFill>
      </fill>
    </dxf>
    <dxf>
      <fill>
        <patternFill>
          <bgColor theme="1" tint="0.24994659260841701"/>
        </patternFill>
      </fill>
    </dxf>
    <dxf>
      <font>
        <color theme="0" tint="-0.499984740745262"/>
      </font>
      <numFmt numFmtId="189" formatCode=";;;&quot;顧問&quot;"/>
    </dxf>
    <dxf>
      <font>
        <color theme="0" tint="-0.499984740745262"/>
      </font>
      <numFmt numFmtId="190" formatCode=";;;&quot;本提案との重複が無いことを明確に判断できるように記入してください。&quot;"/>
    </dxf>
    <dxf>
      <font>
        <color theme="0" tint="-0.499984740745262"/>
      </font>
      <numFmt numFmtId="191" formatCode=";;;&quot;詳しく、明確に記述して下さい。&quot;"/>
    </dxf>
    <dxf>
      <font>
        <color theme="0" tint="-0.499984740745262"/>
      </font>
      <numFmt numFmtId="192" formatCode=";;;&quot;〇〇&quot;"/>
    </dxf>
    <dxf>
      <font>
        <color theme="0" tint="-0.499984740745262"/>
      </font>
      <numFmt numFmtId="191" formatCode=";;;&quot;詳しく、明確に記述して下さい。&quot;"/>
    </dxf>
    <dxf>
      <font>
        <color theme="0" tint="-0.499984740745262"/>
      </font>
      <numFmt numFmtId="193" formatCode=";;;&quot;採択or不採択　　　※不採択であった場合は、不採択理由も記載。&quot;"/>
    </dxf>
    <dxf>
      <font>
        <color theme="0" tint="-0.499984740745262"/>
      </font>
      <numFmt numFmtId="194" formatCode=";;;&quot;　　年　　月　　日～　　年　　月　　日&quot;"/>
    </dxf>
    <dxf>
      <font>
        <color theme="0" tint="-0.499984740745262"/>
      </font>
      <numFmt numFmtId="195" formatCode=";;;&quot;▲▲部　◎◎◎◎主任研究員（50％）、▽▽▽▽▽研究員（75％）&quot;"/>
    </dxf>
    <dxf>
      <font>
        <color theme="0" tint="-0.499984740745262"/>
      </font>
      <numFmt numFmtId="196" formatCode=";;;&quot;◇◇株式会社&quot;"/>
    </dxf>
    <dxf>
      <font>
        <color theme="0" tint="-0.499984740745262"/>
      </font>
      <numFmt numFmtId="197" formatCode=";;;&quot;〇〇〇〇年度ｘｘ開発補助金&quot;"/>
    </dxf>
    <dxf>
      <font>
        <color theme="0" tint="-0.499984740745262"/>
      </font>
      <numFmt numFmtId="198" formatCode=";;;&quot;NEDO&quot;"/>
    </dxf>
    <dxf>
      <font>
        <color theme="0" tint="-0.499984740745262"/>
      </font>
      <numFmt numFmtId="190" formatCode=";;;&quot;本提案との重複が無いことを明確に判断できるように記入してください。&quot;"/>
    </dxf>
    <dxf>
      <font>
        <color theme="0" tint="-0.499984740745262"/>
      </font>
      <numFmt numFmtId="191" formatCode=";;;&quot;詳しく、明確に記述して下さい。&quot;"/>
    </dxf>
    <dxf>
      <font>
        <color theme="0" tint="-0.499984740745262"/>
      </font>
      <numFmt numFmtId="199" formatCode=";;;&quot;〇〇円&quot;"/>
    </dxf>
    <dxf>
      <font>
        <color theme="0" tint="-0.499984740745262"/>
      </font>
      <numFmt numFmtId="200" formatCode=";;;&quot;～～の開発&quot;"/>
    </dxf>
    <dxf>
      <font>
        <color theme="0" tint="-0.499984740745262"/>
      </font>
      <numFmt numFmtId="194" formatCode=";;;&quot;　　年　　月　　日～　　年　　月　　日&quot;"/>
    </dxf>
    <dxf>
      <font>
        <color theme="0" tint="-0.499984740745262"/>
      </font>
      <numFmt numFmtId="195" formatCode=";;;&quot;▲▲部　◎◎◎◎主任研究員（50％）、▽▽▽▽▽研究員（75％）&quot;"/>
    </dxf>
    <dxf>
      <font>
        <color theme="0" tint="-0.499984740745262"/>
      </font>
      <numFmt numFmtId="196" formatCode=";;;&quot;◇◇株式会社&quot;"/>
    </dxf>
    <dxf>
      <font>
        <color theme="0" tint="-0.499984740745262"/>
      </font>
      <numFmt numFmtId="197" formatCode=";;;&quot;〇〇〇〇年度ｘｘ開発補助金&quot;"/>
    </dxf>
    <dxf>
      <font>
        <color theme="0" tint="-0.499984740745262"/>
      </font>
      <numFmt numFmtId="201" formatCode=";;;&quot;▲▲省&quot;"/>
    </dxf>
    <dxf>
      <font>
        <color theme="0" tint="-0.499984740745262"/>
      </font>
      <numFmt numFmtId="190" formatCode=";;;&quot;本提案との重複が無いことを明確に判断できるように記入してください。&quot;"/>
    </dxf>
    <dxf>
      <font>
        <color theme="0" tint="-0.499984740745262"/>
      </font>
      <numFmt numFmtId="191" formatCode=";;;&quot;詳しく、明確に記述して下さい。&quot;"/>
    </dxf>
    <dxf>
      <font>
        <color theme="0" tint="-0.499984740745262"/>
      </font>
      <numFmt numFmtId="199" formatCode=";;;&quot;〇〇円&quot;"/>
    </dxf>
    <dxf>
      <font>
        <color theme="0" tint="-0.499984740745262"/>
      </font>
      <numFmt numFmtId="200" formatCode=";;;&quot;～～の開発&quot;"/>
    </dxf>
    <dxf>
      <font>
        <color theme="0" tint="-0.499984740745262"/>
      </font>
      <numFmt numFmtId="194" formatCode=";;;&quot;　　年　　月　　日～　　年　　月　　日&quot;"/>
    </dxf>
    <dxf>
      <font>
        <color theme="0" tint="-0.499984740745262"/>
      </font>
      <numFmt numFmtId="195" formatCode=";;;&quot;▲▲部　◎◎◎◎主任研究員（50％）、▽▽▽▽▽研究員（75％）&quot;"/>
    </dxf>
    <dxf>
      <font>
        <color theme="0" tint="-0.499984740745262"/>
      </font>
      <numFmt numFmtId="196" formatCode=";;;&quot;◇◇株式会社&quot;"/>
    </dxf>
    <dxf>
      <font>
        <color theme="0" tint="-0.499984740745262"/>
      </font>
      <numFmt numFmtId="197" formatCode=";;;&quot;〇〇〇〇年度ｘｘ開発補助金&quot;"/>
    </dxf>
    <dxf>
      <font>
        <color theme="0" tint="-0.499984740745262"/>
      </font>
      <numFmt numFmtId="201" formatCode=";;;&quot;▲▲省&quot;"/>
    </dxf>
    <dxf>
      <font>
        <color theme="0" tint="-0.499984740745262"/>
      </font>
      <numFmt numFmtId="202" formatCode=";;;&quot;名誉教授&quot;"/>
    </dxf>
    <dxf>
      <font>
        <color theme="0" tint="-0.499984740745262"/>
      </font>
      <numFmt numFmtId="203" formatCode=";;;&quot;主任研究員&quot;"/>
    </dxf>
    <dxf>
      <font>
        <color theme="0" tint="-0.499984740745262"/>
      </font>
      <numFmt numFmtId="204" formatCode=";;;&quot;申請&quot;"/>
    </dxf>
    <dxf>
      <font>
        <color theme="0" tint="-0.499984740745262"/>
      </font>
      <numFmt numFmtId="205" formatCode=";;;&quot;契約中&quot;"/>
    </dxf>
    <dxf>
      <font>
        <color theme="0" tint="-0.499984740745262"/>
      </font>
      <numFmt numFmtId="204" formatCode=";;;&quot;申請&quot;"/>
    </dxf>
    <dxf>
      <font>
        <color theme="0" tint="-0.499984740745262"/>
      </font>
      <numFmt numFmtId="206" formatCode=";;;&quot;ｘｘ事業/△△の開発&quot;"/>
    </dxf>
    <dxf>
      <font>
        <color theme="0" tint="-0.499984740745262"/>
      </font>
      <numFmt numFmtId="207" formatCode=";;;&quot;■■の要素技術開発&quot;"/>
    </dxf>
    <dxf>
      <font>
        <color theme="0" tint="-0.499984740745262"/>
      </font>
      <numFmt numFmtId="206" formatCode=";;;&quot;ｘｘ事業/△△の開発&quot;"/>
    </dxf>
    <dxf>
      <font>
        <color theme="0" tint="-0.499984740745262"/>
      </font>
      <numFmt numFmtId="208" formatCode=";;;&quot;ｘｘ株式会社&quot;"/>
    </dxf>
    <dxf>
      <font>
        <color theme="0" tint="-0.499984740745262"/>
      </font>
      <numFmt numFmtId="209" formatCode=";;;&quot;〇〇大学&quot;"/>
    </dxf>
    <dxf>
      <font>
        <color theme="0" tint="-0.499984740745262"/>
      </font>
      <numFmt numFmtId="210" formatCode=";;;&quot;〇×研究所&quot;"/>
    </dxf>
    <dxf>
      <font>
        <color theme="0" tint="-0.499984740745262"/>
      </font>
      <numFmt numFmtId="211" formatCode=";;;&quot;●●財団（日本）&quot;"/>
    </dxf>
    <dxf>
      <font>
        <color theme="0" tint="-0.499984740745262"/>
      </font>
      <numFmt numFmtId="212" formatCode=";;;&quot;ｘｘ財団（アメリカ合衆国）&quot;"/>
    </dxf>
    <dxf>
      <font>
        <color theme="0" tint="-0.499984740745262"/>
      </font>
      <numFmt numFmtId="211" formatCode=";;;&quot;●●財団（日本）&quot;"/>
    </dxf>
    <dxf>
      <fill>
        <patternFill patternType="solid">
          <bgColor theme="6"/>
        </patternFill>
      </fill>
    </dxf>
    <dxf>
      <font>
        <color theme="0" tint="-0.499984740745262"/>
      </font>
      <numFmt numFmtId="213" formatCode=";;;&quot;サービス業&quot;"/>
    </dxf>
    <dxf>
      <font>
        <color theme="0" tint="-0.499984740745262"/>
      </font>
      <numFmt numFmtId="214" formatCode=";;;&quot;電子機器製造業&quot;"/>
    </dxf>
    <dxf>
      <font>
        <b/>
        <i val="0"/>
      </font>
      <fill>
        <patternFill>
          <bgColor rgb="FFFF0000"/>
        </patternFill>
      </fill>
    </dxf>
    <dxf>
      <fill>
        <patternFill>
          <bgColor theme="1" tint="0.14996795556505021"/>
        </patternFill>
      </fill>
    </dxf>
    <dxf>
      <font>
        <color theme="0" tint="-0.499984740745262"/>
      </font>
      <numFmt numFmtId="215" formatCode=";;;&quot;准教授&quot;"/>
    </dxf>
    <dxf>
      <font>
        <color theme="0" tint="-0.499984740745262"/>
      </font>
      <numFmt numFmtId="216" formatCode=";;;&quot;30&quot;"/>
    </dxf>
    <dxf>
      <font>
        <color theme="0" tint="-0.499984740745262"/>
      </font>
      <numFmt numFmtId="217" formatCode=";;;&quot;1,000,000&quot;"/>
    </dxf>
    <dxf>
      <font>
        <color theme="0" tint="-0.499984740745262"/>
      </font>
      <numFmt numFmtId="218" formatCode=";;;&quot;○○事業　××年度～△△年度&quot;"/>
    </dxf>
    <dxf>
      <fill>
        <patternFill>
          <bgColor theme="1" tint="0.14996795556505021"/>
        </patternFill>
      </fill>
    </dxf>
    <dxf>
      <font>
        <color theme="0" tint="-0.499984740745262"/>
      </font>
      <numFmt numFmtId="219" formatCode=";;;&quot;VCからの出資、第三者割当増資等が該当&quot;"/>
    </dxf>
    <dxf>
      <font>
        <color theme="0" tint="-0.499984740745262"/>
      </font>
      <numFmt numFmtId="220" formatCode=";;;&quot;金融機関、公庫からの融資、役員貸付等が該当&quot;"/>
    </dxf>
    <dxf>
      <font>
        <color theme="0" tint="-0.499984740745262"/>
      </font>
      <numFmt numFmtId="221" formatCode=";;;&quot;内部留保資金、売上からの充当等が該当&quot;"/>
    </dxf>
    <dxf>
      <font>
        <color rgb="FF9C0006"/>
      </font>
      <fill>
        <patternFill>
          <bgColor rgb="FFFFC7CE"/>
        </patternFill>
      </fill>
    </dxf>
    <dxf>
      <font>
        <color theme="0" tint="-0.499984740745262"/>
      </font>
      <numFmt numFmtId="222" formatCode=";;;&quot;中小企業&quot;"/>
    </dxf>
    <dxf>
      <font>
        <color theme="0" tint="-0.499984740745262"/>
      </font>
      <numFmt numFmtId="223" formatCode=";;;&quot;大企業&quot;"/>
    </dxf>
    <dxf>
      <font>
        <color theme="0" tint="-0.499984740745262"/>
      </font>
      <numFmt numFmtId="224" formatCode=";;;&quot;△△(株)&quot;"/>
    </dxf>
    <dxf>
      <font>
        <color theme="0" tint="-0.499984740745262"/>
      </font>
      <numFmt numFmtId="225" formatCode=";;;&quot;□□　□□&quot;"/>
    </dxf>
    <dxf>
      <font>
        <color theme="0" tint="-0.499984740745262"/>
      </font>
      <numFmt numFmtId="226" formatCode=";;;&quot;(株)〇〇&quot;"/>
    </dxf>
    <dxf>
      <font>
        <color theme="1" tint="0.499984740745262"/>
      </font>
      <numFmt numFmtId="227" formatCode=";;;&quot;半角ﾌﾘｶﾞﾅ&quot;"/>
    </dxf>
    <dxf>
      <font>
        <b val="0"/>
        <i val="0"/>
        <color theme="0" tint="-0.499984740745262"/>
      </font>
      <numFmt numFmtId="228" formatCode=";;;&quot;ふりがな&quot;"/>
    </dxf>
    <dxf>
      <font>
        <b/>
        <i val="0"/>
      </font>
      <fill>
        <patternFill>
          <bgColor rgb="FFFF0000"/>
        </patternFill>
      </fill>
    </dxf>
    <dxf>
      <font>
        <color theme="0" tint="-0.499984740745262"/>
      </font>
      <numFmt numFmtId="229" formatCode=";;;&quot;Ⅰ～Ⅲが無い場合は「該当なし」と記載してください。&quot;"/>
    </dxf>
    <dxf>
      <font>
        <color theme="1" tint="0.499984740745262"/>
      </font>
      <numFmt numFmtId="230" formatCode=";;;&quot;〒○○〇-○○○○&quot;"/>
    </dxf>
    <dxf>
      <font>
        <color theme="0" tint="-0.499984740745262"/>
      </font>
      <numFmt numFmtId="209" formatCode=";;;&quot;〇〇大学&quot;"/>
    </dxf>
    <dxf>
      <font>
        <color theme="0" tint="-0.499984740745262"/>
      </font>
      <numFmt numFmtId="224" formatCode=";;;&quot;△△(株)&quot;"/>
    </dxf>
    <dxf>
      <font>
        <color theme="0" tint="-0.499984740745262"/>
      </font>
      <numFmt numFmtId="226" formatCode=";;;&quot;(株)〇〇&quot;"/>
    </dxf>
    <dxf>
      <font>
        <color theme="0" tint="-0.499984740745262"/>
      </font>
      <numFmt numFmtId="231" formatCode=";;;&quot;〇〇　〇〇&quot;"/>
    </dxf>
  </dxfs>
  <tableStyles count="0" defaultTableStyle="TableStyleMedium2" defaultPivotStyle="PivotStyleLight16"/>
  <colors>
    <mruColors>
      <color rgb="FFDAEEF3"/>
      <color rgb="FFFF3300"/>
      <color rgb="FFFFFFCC"/>
      <color rgb="FFDAF2D0"/>
      <color rgb="FFCC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266699</xdr:colOff>
      <xdr:row>1</xdr:row>
      <xdr:rowOff>85613</xdr:rowOff>
    </xdr:from>
    <xdr:to>
      <xdr:col>20</xdr:col>
      <xdr:colOff>568166</xdr:colOff>
      <xdr:row>7</xdr:row>
      <xdr:rowOff>12324</xdr:rowOff>
    </xdr:to>
    <xdr:pic>
      <xdr:nvPicPr>
        <xdr:cNvPr id="8" name="図 7">
          <a:extLst>
            <a:ext uri="{FF2B5EF4-FFF2-40B4-BE49-F238E27FC236}">
              <a16:creationId xmlns:a16="http://schemas.microsoft.com/office/drawing/2014/main" id="{E4C7C136-95FA-1A79-BB8C-9DF6256AF5C8}"/>
            </a:ext>
          </a:extLst>
        </xdr:cNvPr>
        <xdr:cNvPicPr>
          <a:picLocks noChangeAspect="1"/>
        </xdr:cNvPicPr>
      </xdr:nvPicPr>
      <xdr:blipFill>
        <a:blip xmlns:r="http://schemas.openxmlformats.org/officeDocument/2006/relationships" r:embed="rId1"/>
        <a:stretch>
          <a:fillRect/>
        </a:stretch>
      </xdr:blipFill>
      <xdr:spPr>
        <a:xfrm>
          <a:off x="10915649" y="333263"/>
          <a:ext cx="4964907" cy="23625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373955</xdr:colOff>
      <xdr:row>10</xdr:row>
      <xdr:rowOff>171834</xdr:rowOff>
    </xdr:to>
    <xdr:pic>
      <xdr:nvPicPr>
        <xdr:cNvPr id="3" name="図 2">
          <a:extLst>
            <a:ext uri="{FF2B5EF4-FFF2-40B4-BE49-F238E27FC236}">
              <a16:creationId xmlns:a16="http://schemas.microsoft.com/office/drawing/2014/main" id="{E0137DE3-D190-4CA2-9828-0154ACF76B86}"/>
            </a:ext>
          </a:extLst>
        </xdr:cNvPr>
        <xdr:cNvPicPr>
          <a:picLocks noChangeAspect="1"/>
        </xdr:cNvPicPr>
      </xdr:nvPicPr>
      <xdr:blipFill>
        <a:blip xmlns:r="http://schemas.openxmlformats.org/officeDocument/2006/relationships" r:embed="rId1"/>
        <a:stretch>
          <a:fillRect/>
        </a:stretch>
      </xdr:blipFill>
      <xdr:spPr>
        <a:xfrm>
          <a:off x="14445343" y="4371147"/>
          <a:ext cx="3707704" cy="1723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373955</xdr:colOff>
      <xdr:row>10</xdr:row>
      <xdr:rowOff>168024</xdr:rowOff>
    </xdr:to>
    <xdr:pic>
      <xdr:nvPicPr>
        <xdr:cNvPr id="2" name="図 1">
          <a:extLst>
            <a:ext uri="{FF2B5EF4-FFF2-40B4-BE49-F238E27FC236}">
              <a16:creationId xmlns:a16="http://schemas.microsoft.com/office/drawing/2014/main" id="{8806082F-ACAB-408E-983E-322CA9EBF5B9}"/>
            </a:ext>
          </a:extLst>
        </xdr:cNvPr>
        <xdr:cNvPicPr>
          <a:picLocks noChangeAspect="1"/>
        </xdr:cNvPicPr>
      </xdr:nvPicPr>
      <xdr:blipFill>
        <a:blip xmlns:r="http://schemas.openxmlformats.org/officeDocument/2006/relationships" r:embed="rId1"/>
        <a:stretch>
          <a:fillRect/>
        </a:stretch>
      </xdr:blipFill>
      <xdr:spPr>
        <a:xfrm>
          <a:off x="14451058" y="4369786"/>
          <a:ext cx="3711514" cy="17265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247650</xdr:colOff>
      <xdr:row>4</xdr:row>
      <xdr:rowOff>26035</xdr:rowOff>
    </xdr:from>
    <xdr:to>
      <xdr:col>8</xdr:col>
      <xdr:colOff>4001536</xdr:colOff>
      <xdr:row>12</xdr:row>
      <xdr:rowOff>55245</xdr:rowOff>
    </xdr:to>
    <xdr:pic>
      <xdr:nvPicPr>
        <xdr:cNvPr id="2" name="図 1">
          <a:extLst>
            <a:ext uri="{FF2B5EF4-FFF2-40B4-BE49-F238E27FC236}">
              <a16:creationId xmlns:a16="http://schemas.microsoft.com/office/drawing/2014/main" id="{822032AC-7E95-474D-A65C-F53D8B12985A}"/>
            </a:ext>
          </a:extLst>
        </xdr:cNvPr>
        <xdr:cNvPicPr>
          <a:picLocks noChangeAspect="1"/>
        </xdr:cNvPicPr>
      </xdr:nvPicPr>
      <xdr:blipFill>
        <a:blip xmlns:r="http://schemas.openxmlformats.org/officeDocument/2006/relationships" r:embed="rId1"/>
        <a:stretch>
          <a:fillRect/>
        </a:stretch>
      </xdr:blipFill>
      <xdr:spPr>
        <a:xfrm>
          <a:off x="10367010" y="6434455"/>
          <a:ext cx="3753886" cy="170561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61193</xdr:colOff>
      <xdr:row>0</xdr:row>
      <xdr:rowOff>146243</xdr:rowOff>
    </xdr:from>
    <xdr:to>
      <xdr:col>11</xdr:col>
      <xdr:colOff>245604</xdr:colOff>
      <xdr:row>7</xdr:row>
      <xdr:rowOff>153550</xdr:rowOff>
    </xdr:to>
    <xdr:pic>
      <xdr:nvPicPr>
        <xdr:cNvPr id="3" name="図 2">
          <a:extLst>
            <a:ext uri="{FF2B5EF4-FFF2-40B4-BE49-F238E27FC236}">
              <a16:creationId xmlns:a16="http://schemas.microsoft.com/office/drawing/2014/main" id="{D75BC4D2-393F-41FB-96EB-497E5043CC7F}"/>
            </a:ext>
          </a:extLst>
        </xdr:cNvPr>
        <xdr:cNvPicPr>
          <a:picLocks noChangeAspect="1"/>
        </xdr:cNvPicPr>
      </xdr:nvPicPr>
      <xdr:blipFill>
        <a:blip xmlns:r="http://schemas.openxmlformats.org/officeDocument/2006/relationships" r:embed="rId1"/>
        <a:stretch>
          <a:fillRect/>
        </a:stretch>
      </xdr:blipFill>
      <xdr:spPr>
        <a:xfrm>
          <a:off x="7003860" y="146243"/>
          <a:ext cx="3182342" cy="146894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19</xdr:col>
      <xdr:colOff>179343</xdr:colOff>
      <xdr:row>3</xdr:row>
      <xdr:rowOff>156959</xdr:rowOff>
    </xdr:from>
    <xdr:to>
      <xdr:col>24</xdr:col>
      <xdr:colOff>136563</xdr:colOff>
      <xdr:row>11</xdr:row>
      <xdr:rowOff>117908</xdr:rowOff>
    </xdr:to>
    <xdr:pic>
      <xdr:nvPicPr>
        <xdr:cNvPr id="2" name="図 1">
          <a:extLst>
            <a:ext uri="{FF2B5EF4-FFF2-40B4-BE49-F238E27FC236}">
              <a16:creationId xmlns:a16="http://schemas.microsoft.com/office/drawing/2014/main" id="{2D03BCF6-13E6-4D5D-9AD2-833353CA9BC0}"/>
            </a:ext>
          </a:extLst>
        </xdr:cNvPr>
        <xdr:cNvPicPr>
          <a:picLocks noChangeAspect="1"/>
        </xdr:cNvPicPr>
      </xdr:nvPicPr>
      <xdr:blipFill>
        <a:blip xmlns:r="http://schemas.openxmlformats.org/officeDocument/2006/relationships" r:embed="rId1"/>
        <a:stretch>
          <a:fillRect/>
        </a:stretch>
      </xdr:blipFill>
      <xdr:spPr>
        <a:xfrm>
          <a:off x="19943718" y="859428"/>
          <a:ext cx="3707689" cy="174688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11</xdr:col>
      <xdr:colOff>409575</xdr:colOff>
      <xdr:row>7</xdr:row>
      <xdr:rowOff>28575</xdr:rowOff>
    </xdr:from>
    <xdr:to>
      <xdr:col>11</xdr:col>
      <xdr:colOff>638175</xdr:colOff>
      <xdr:row>10</xdr:row>
      <xdr:rowOff>0</xdr:rowOff>
    </xdr:to>
    <xdr:sp macro="" textlink="">
      <xdr:nvSpPr>
        <xdr:cNvPr id="2" name="右中かっこ 1">
          <a:extLst>
            <a:ext uri="{FF2B5EF4-FFF2-40B4-BE49-F238E27FC236}">
              <a16:creationId xmlns:a16="http://schemas.microsoft.com/office/drawing/2014/main" id="{B7E2B531-93D1-4D06-8E92-538AD2A616B2}"/>
            </a:ext>
          </a:extLst>
        </xdr:cNvPr>
        <xdr:cNvSpPr/>
      </xdr:nvSpPr>
      <xdr:spPr>
        <a:xfrm>
          <a:off x="8890635" y="1285875"/>
          <a:ext cx="228600" cy="49720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absolute">
    <xdr:from>
      <xdr:col>9</xdr:col>
      <xdr:colOff>358882</xdr:colOff>
      <xdr:row>3</xdr:row>
      <xdr:rowOff>72464</xdr:rowOff>
    </xdr:from>
    <xdr:to>
      <xdr:col>13</xdr:col>
      <xdr:colOff>255717</xdr:colOff>
      <xdr:row>9</xdr:row>
      <xdr:rowOff>82349</xdr:rowOff>
    </xdr:to>
    <xdr:pic>
      <xdr:nvPicPr>
        <xdr:cNvPr id="3" name="図 2">
          <a:extLst>
            <a:ext uri="{FF2B5EF4-FFF2-40B4-BE49-F238E27FC236}">
              <a16:creationId xmlns:a16="http://schemas.microsoft.com/office/drawing/2014/main" id="{FB2A268A-0E4D-49FF-A7F2-862C2C735ED7}"/>
            </a:ext>
          </a:extLst>
        </xdr:cNvPr>
        <xdr:cNvPicPr>
          <a:picLocks noChangeAspect="1"/>
        </xdr:cNvPicPr>
      </xdr:nvPicPr>
      <xdr:blipFill>
        <a:blip xmlns:r="http://schemas.openxmlformats.org/officeDocument/2006/relationships" r:embed="rId1"/>
        <a:stretch>
          <a:fillRect/>
        </a:stretch>
      </xdr:blipFill>
      <xdr:spPr>
        <a:xfrm>
          <a:off x="6855885" y="707305"/>
          <a:ext cx="2140925" cy="101001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12382</xdr:colOff>
      <xdr:row>2</xdr:row>
      <xdr:rowOff>28098</xdr:rowOff>
    </xdr:from>
    <xdr:to>
      <xdr:col>12</xdr:col>
      <xdr:colOff>111502</xdr:colOff>
      <xdr:row>7</xdr:row>
      <xdr:rowOff>276224</xdr:rowOff>
    </xdr:to>
    <xdr:pic>
      <xdr:nvPicPr>
        <xdr:cNvPr id="2" name="図 1">
          <a:extLst>
            <a:ext uri="{FF2B5EF4-FFF2-40B4-BE49-F238E27FC236}">
              <a16:creationId xmlns:a16="http://schemas.microsoft.com/office/drawing/2014/main" id="{BB0388C6-B1AF-41F7-AC8E-FBF3ABE1DCA2}"/>
            </a:ext>
          </a:extLst>
        </xdr:cNvPr>
        <xdr:cNvPicPr>
          <a:picLocks noChangeAspect="1"/>
        </xdr:cNvPicPr>
      </xdr:nvPicPr>
      <xdr:blipFill>
        <a:blip xmlns:r="http://schemas.openxmlformats.org/officeDocument/2006/relationships" r:embed="rId1"/>
        <a:stretch>
          <a:fillRect/>
        </a:stretch>
      </xdr:blipFill>
      <xdr:spPr>
        <a:xfrm>
          <a:off x="12382976" y="968692"/>
          <a:ext cx="5242620" cy="245078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9.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8EA59-BD5B-4585-B354-961A5CC5C259}">
  <sheetPr codeName="Sheet1"/>
  <dimension ref="A1:C22"/>
  <sheetViews>
    <sheetView tabSelected="1" zoomScale="90" zoomScaleNormal="90" workbookViewId="0">
      <selection sqref="A1:B1"/>
    </sheetView>
  </sheetViews>
  <sheetFormatPr defaultColWidth="8.75" defaultRowHeight="15.75" x14ac:dyDescent="0.4"/>
  <cols>
    <col min="1" max="1" width="3.25" style="34" customWidth="1"/>
    <col min="2" max="2" width="88" style="159" customWidth="1"/>
    <col min="3" max="16384" width="8.75" style="27"/>
  </cols>
  <sheetData>
    <row r="1" spans="1:3" ht="28.15" customHeight="1" x14ac:dyDescent="0.4">
      <c r="A1" s="453" t="s">
        <v>709</v>
      </c>
      <c r="B1" s="453"/>
    </row>
    <row r="2" spans="1:3" ht="18" customHeight="1" x14ac:dyDescent="0.4">
      <c r="A2" s="452" t="s">
        <v>690</v>
      </c>
      <c r="B2" s="452"/>
    </row>
    <row r="3" spans="1:3" ht="4.9000000000000004" customHeight="1" x14ac:dyDescent="0.4">
      <c r="B3" s="67" t="s">
        <v>0</v>
      </c>
    </row>
    <row r="4" spans="1:3" ht="18" customHeight="1" x14ac:dyDescent="0.4">
      <c r="A4" s="34" t="s">
        <v>2</v>
      </c>
      <c r="B4" s="155" t="s">
        <v>1</v>
      </c>
    </row>
    <row r="5" spans="1:3" ht="18" customHeight="1" x14ac:dyDescent="0.4">
      <c r="A5" s="34" t="s">
        <v>2</v>
      </c>
      <c r="B5" s="27" t="s">
        <v>689</v>
      </c>
    </row>
    <row r="6" spans="1:3" ht="18" customHeight="1" x14ac:dyDescent="0.4">
      <c r="A6" s="34" t="s">
        <v>2</v>
      </c>
      <c r="B6" s="67" t="s">
        <v>3</v>
      </c>
    </row>
    <row r="7" spans="1:3" ht="18" customHeight="1" x14ac:dyDescent="0.4">
      <c r="B7" s="67" t="s">
        <v>705</v>
      </c>
    </row>
    <row r="8" spans="1:3" ht="18" customHeight="1" x14ac:dyDescent="0.4">
      <c r="A8" s="34" t="s">
        <v>2</v>
      </c>
      <c r="B8" s="155" t="s">
        <v>4</v>
      </c>
    </row>
    <row r="9" spans="1:3" ht="18" customHeight="1" x14ac:dyDescent="0.4">
      <c r="A9" s="34" t="s">
        <v>2</v>
      </c>
      <c r="B9" s="155" t="s">
        <v>614</v>
      </c>
    </row>
    <row r="10" spans="1:3" ht="18" customHeight="1" x14ac:dyDescent="0.4">
      <c r="A10" s="34" t="s">
        <v>2</v>
      </c>
      <c r="B10" s="155" t="s">
        <v>5</v>
      </c>
    </row>
    <row r="11" spans="1:3" ht="18" customHeight="1" x14ac:dyDescent="0.4">
      <c r="A11" s="34" t="s">
        <v>2</v>
      </c>
      <c r="B11" s="67" t="s">
        <v>6</v>
      </c>
    </row>
    <row r="12" spans="1:3" ht="18" customHeight="1" x14ac:dyDescent="0.4">
      <c r="A12" s="34" t="s">
        <v>2</v>
      </c>
      <c r="B12" s="67" t="s">
        <v>7</v>
      </c>
    </row>
    <row r="13" spans="1:3" ht="18" customHeight="1" x14ac:dyDescent="0.4">
      <c r="A13" s="34" t="s">
        <v>2</v>
      </c>
      <c r="B13" s="156" t="s">
        <v>8</v>
      </c>
    </row>
    <row r="14" spans="1:3" ht="18" customHeight="1" x14ac:dyDescent="0.4">
      <c r="A14" s="34" t="s">
        <v>2</v>
      </c>
      <c r="B14" s="156" t="s">
        <v>9</v>
      </c>
    </row>
    <row r="15" spans="1:3" ht="18" customHeight="1" x14ac:dyDescent="0.4">
      <c r="A15" s="34" t="s">
        <v>2</v>
      </c>
      <c r="B15" s="156" t="s">
        <v>10</v>
      </c>
    </row>
    <row r="16" spans="1:3" ht="18" customHeight="1" x14ac:dyDescent="0.4">
      <c r="A16" s="34" t="s">
        <v>2</v>
      </c>
      <c r="B16" s="424" t="s">
        <v>704</v>
      </c>
      <c r="C16" s="80"/>
    </row>
    <row r="17" spans="2:2" ht="18" customHeight="1" x14ac:dyDescent="0.4">
      <c r="B17" s="157" t="s">
        <v>11</v>
      </c>
    </row>
    <row r="18" spans="2:2" ht="18" customHeight="1" x14ac:dyDescent="0.4">
      <c r="B18" s="30"/>
    </row>
    <row r="19" spans="2:2" ht="18" customHeight="1" x14ac:dyDescent="0.4">
      <c r="B19" s="154" t="s">
        <v>691</v>
      </c>
    </row>
    <row r="20" spans="2:2" ht="4.9000000000000004" customHeight="1" x14ac:dyDescent="0.4">
      <c r="B20" s="158"/>
    </row>
    <row r="21" spans="2:2" ht="106.15" customHeight="1" x14ac:dyDescent="0.4">
      <c r="B21" s="67" t="s">
        <v>706</v>
      </c>
    </row>
    <row r="22" spans="2:2" ht="132" customHeight="1" x14ac:dyDescent="0.4">
      <c r="B22" s="154"/>
    </row>
  </sheetData>
  <mergeCells count="2">
    <mergeCell ref="A2:B2"/>
    <mergeCell ref="A1:B1"/>
  </mergeCells>
  <phoneticPr fontId="1"/>
  <hyperlinks>
    <hyperlink ref="B4" location="'1-1.提案書'!A1" display="1-1.　提案書" xr:uid="{63ABE779-A8AC-4D83-AF17-10001F2D8C28}"/>
    <hyperlink ref="B8" location="'2-2.主任研究者研究経歴書'!A1" display="2-2.　主任研究者研究経歴書" xr:uid="{3FD48BC6-D40B-48C7-8C1A-44CE56B42A11}"/>
    <hyperlink ref="B10" location="'2-3.その他の研究費の応募・受入状況 (共通）'!A1" display="2-3.　その他の研究費の応募・受入状況（共同研究先も提出してください）" xr:uid="{09C02EF0-EAB2-4DF5-AB8A-E2EDC7FF9212}"/>
    <hyperlink ref="B13" location="'3-3-I.財務項目ファイル-資金計画表'!A1" display="3-3-I.    財務項目ファイル-資金計画表" xr:uid="{52D3863A-64CD-4A7A-8972-84DD539A8000}"/>
    <hyperlink ref="B14" location="'3-3-II.財務項目ファイル-資金繰り表'!A1" display="3-3-II.   財務項目ファイル-資金繰り表" xr:uid="{1C249F4C-08E3-456B-99BD-6B2EDE4506DA}"/>
    <hyperlink ref="B15" location="'3-3-III.財務項目ファイル-財務データ入力'!A1" display="3-3-III.  財務項目ファイル-財務データ入力" xr:uid="{651CC714-15A1-45D5-B3F8-E2318A4C3EE2}"/>
    <hyperlink ref="B16" location="'5-1.チェックシート'!Print_Area" display="5-1 チェックシート" xr:uid="{B0870954-7D14-40AA-B01C-B71225B6A2B8}"/>
    <hyperlink ref="B9" location="'2-2.主任研究者研究経歴書（共同研究先用）'!A1" display="2-2.　主任研究者研究経歴書（共同研究先用）" xr:uid="{71EBBAB7-E468-4CBA-97B8-3E0AC4046CD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47515-0CF7-4236-AA4C-762C4746EC06}">
  <sheetPr codeName="Sheet16"/>
  <dimension ref="B1:C41"/>
  <sheetViews>
    <sheetView zoomScale="80" zoomScaleNormal="80" workbookViewId="0"/>
  </sheetViews>
  <sheetFormatPr defaultColWidth="9" defaultRowHeight="15" x14ac:dyDescent="0.4"/>
  <cols>
    <col min="1" max="1" width="4.75" style="5" customWidth="1"/>
    <col min="2" max="2" width="29" style="5" customWidth="1"/>
    <col min="3" max="3" width="73.875" style="5" customWidth="1"/>
    <col min="4" max="16384" width="9" style="5"/>
  </cols>
  <sheetData>
    <row r="1" spans="2:3" x14ac:dyDescent="0.4">
      <c r="B1" s="18" t="s">
        <v>470</v>
      </c>
    </row>
    <row r="2" spans="2:3" x14ac:dyDescent="0.4">
      <c r="B2" s="5" t="s">
        <v>471</v>
      </c>
    </row>
    <row r="3" spans="2:3" ht="15.75" thickBot="1" x14ac:dyDescent="0.45"/>
    <row r="4" spans="2:3" ht="15.75" thickBot="1" x14ac:dyDescent="0.45">
      <c r="B4" s="19" t="s">
        <v>472</v>
      </c>
      <c r="C4" s="20" t="s">
        <v>473</v>
      </c>
    </row>
    <row r="5" spans="2:3" x14ac:dyDescent="0.4">
      <c r="B5" s="21" t="s">
        <v>474</v>
      </c>
      <c r="C5" s="22" t="s">
        <v>475</v>
      </c>
    </row>
    <row r="6" spans="2:3" x14ac:dyDescent="0.4">
      <c r="B6" s="23" t="s">
        <v>476</v>
      </c>
      <c r="C6" s="24" t="s">
        <v>369</v>
      </c>
    </row>
    <row r="7" spans="2:3" x14ac:dyDescent="0.4">
      <c r="B7" s="23" t="s">
        <v>477</v>
      </c>
      <c r="C7" s="24" t="s">
        <v>371</v>
      </c>
    </row>
    <row r="8" spans="2:3" x14ac:dyDescent="0.4">
      <c r="B8" s="23" t="s">
        <v>478</v>
      </c>
      <c r="C8" s="24" t="s">
        <v>373</v>
      </c>
    </row>
    <row r="9" spans="2:3" x14ac:dyDescent="0.4">
      <c r="B9" s="23" t="s">
        <v>478</v>
      </c>
      <c r="C9" s="24" t="s">
        <v>479</v>
      </c>
    </row>
    <row r="10" spans="2:3" x14ac:dyDescent="0.4">
      <c r="B10" s="23" t="s">
        <v>480</v>
      </c>
      <c r="C10" s="24" t="s">
        <v>481</v>
      </c>
    </row>
    <row r="11" spans="2:3" x14ac:dyDescent="0.4">
      <c r="B11" s="23" t="s">
        <v>482</v>
      </c>
      <c r="C11" s="24" t="s">
        <v>483</v>
      </c>
    </row>
    <row r="12" spans="2:3" x14ac:dyDescent="0.4">
      <c r="B12" s="23" t="s">
        <v>381</v>
      </c>
      <c r="C12" s="24" t="s">
        <v>484</v>
      </c>
    </row>
    <row r="13" spans="2:3" x14ac:dyDescent="0.4">
      <c r="B13" s="23" t="s">
        <v>383</v>
      </c>
      <c r="C13" s="24" t="s">
        <v>485</v>
      </c>
    </row>
    <row r="14" spans="2:3" x14ac:dyDescent="0.4">
      <c r="B14" s="23" t="s">
        <v>486</v>
      </c>
      <c r="C14" s="24" t="s">
        <v>487</v>
      </c>
    </row>
    <row r="15" spans="2:3" x14ac:dyDescent="0.4">
      <c r="B15" s="23" t="s">
        <v>386</v>
      </c>
      <c r="C15" s="24" t="s">
        <v>488</v>
      </c>
    </row>
    <row r="16" spans="2:3" x14ac:dyDescent="0.4">
      <c r="B16" s="23" t="s">
        <v>389</v>
      </c>
      <c r="C16" s="24" t="s">
        <v>489</v>
      </c>
    </row>
    <row r="17" spans="2:3" x14ac:dyDescent="0.4">
      <c r="B17" s="23" t="s">
        <v>392</v>
      </c>
      <c r="C17" s="24" t="s">
        <v>490</v>
      </c>
    </row>
    <row r="18" spans="2:3" x14ac:dyDescent="0.4">
      <c r="B18" s="23" t="s">
        <v>395</v>
      </c>
      <c r="C18" s="24" t="s">
        <v>396</v>
      </c>
    </row>
    <row r="19" spans="2:3" ht="15.75" thickBot="1" x14ac:dyDescent="0.45">
      <c r="B19" s="25" t="s">
        <v>395</v>
      </c>
      <c r="C19" s="26" t="s">
        <v>398</v>
      </c>
    </row>
    <row r="20" spans="2:3" x14ac:dyDescent="0.4">
      <c r="B20" s="21" t="s">
        <v>402</v>
      </c>
      <c r="C20" s="22" t="s">
        <v>491</v>
      </c>
    </row>
    <row r="21" spans="2:3" x14ac:dyDescent="0.4">
      <c r="B21" s="23" t="s">
        <v>402</v>
      </c>
      <c r="C21" s="24" t="s">
        <v>492</v>
      </c>
    </row>
    <row r="22" spans="2:3" x14ac:dyDescent="0.4">
      <c r="B22" s="23" t="s">
        <v>406</v>
      </c>
      <c r="C22" s="24" t="s">
        <v>493</v>
      </c>
    </row>
    <row r="23" spans="2:3" x14ac:dyDescent="0.4">
      <c r="B23" s="23" t="s">
        <v>409</v>
      </c>
      <c r="C23" s="24" t="s">
        <v>410</v>
      </c>
    </row>
    <row r="24" spans="2:3" x14ac:dyDescent="0.4">
      <c r="B24" s="23" t="s">
        <v>412</v>
      </c>
      <c r="C24" s="24" t="s">
        <v>494</v>
      </c>
    </row>
    <row r="25" spans="2:3" x14ac:dyDescent="0.4">
      <c r="B25" s="23" t="s">
        <v>495</v>
      </c>
      <c r="C25" s="24" t="s">
        <v>414</v>
      </c>
    </row>
    <row r="26" spans="2:3" x14ac:dyDescent="0.4">
      <c r="B26" s="23" t="s">
        <v>417</v>
      </c>
      <c r="C26" s="24" t="s">
        <v>496</v>
      </c>
    </row>
    <row r="27" spans="2:3" x14ac:dyDescent="0.4">
      <c r="B27" s="23" t="s">
        <v>417</v>
      </c>
      <c r="C27" s="24" t="s">
        <v>497</v>
      </c>
    </row>
    <row r="28" spans="2:3" x14ac:dyDescent="0.4">
      <c r="B28" s="23" t="s">
        <v>421</v>
      </c>
      <c r="C28" s="24" t="s">
        <v>422</v>
      </c>
    </row>
    <row r="29" spans="2:3" x14ac:dyDescent="0.4">
      <c r="B29" s="23" t="s">
        <v>409</v>
      </c>
      <c r="C29" s="24" t="s">
        <v>424</v>
      </c>
    </row>
    <row r="30" spans="2:3" x14ac:dyDescent="0.4">
      <c r="B30" s="23" t="s">
        <v>412</v>
      </c>
      <c r="C30" s="24" t="s">
        <v>426</v>
      </c>
    </row>
    <row r="31" spans="2:3" x14ac:dyDescent="0.4">
      <c r="B31" s="23" t="s">
        <v>498</v>
      </c>
      <c r="C31" s="24" t="s">
        <v>499</v>
      </c>
    </row>
    <row r="32" spans="2:3" x14ac:dyDescent="0.4">
      <c r="B32" s="23" t="s">
        <v>500</v>
      </c>
      <c r="C32" s="24" t="s">
        <v>430</v>
      </c>
    </row>
    <row r="33" spans="2:3" x14ac:dyDescent="0.4">
      <c r="B33" s="23" t="s">
        <v>432</v>
      </c>
      <c r="C33" s="24" t="s">
        <v>433</v>
      </c>
    </row>
    <row r="34" spans="2:3" x14ac:dyDescent="0.4">
      <c r="B34" s="23" t="s">
        <v>501</v>
      </c>
      <c r="C34" s="24" t="s">
        <v>435</v>
      </c>
    </row>
    <row r="35" spans="2:3" x14ac:dyDescent="0.4">
      <c r="B35" s="23" t="s">
        <v>437</v>
      </c>
      <c r="C35" s="24" t="s">
        <v>438</v>
      </c>
    </row>
    <row r="36" spans="2:3" ht="15.75" thickBot="1" x14ac:dyDescent="0.45">
      <c r="B36" s="25" t="s">
        <v>440</v>
      </c>
      <c r="C36" s="26" t="s">
        <v>441</v>
      </c>
    </row>
    <row r="37" spans="2:3" x14ac:dyDescent="0.4">
      <c r="B37" s="21" t="s">
        <v>502</v>
      </c>
      <c r="C37" s="22" t="s">
        <v>503</v>
      </c>
    </row>
    <row r="38" spans="2:3" x14ac:dyDescent="0.4">
      <c r="B38" s="23" t="s">
        <v>448</v>
      </c>
      <c r="C38" s="24" t="s">
        <v>503</v>
      </c>
    </row>
    <row r="39" spans="2:3" x14ac:dyDescent="0.4">
      <c r="B39" s="23" t="s">
        <v>450</v>
      </c>
      <c r="C39" s="24" t="s">
        <v>503</v>
      </c>
    </row>
    <row r="40" spans="2:3" x14ac:dyDescent="0.4">
      <c r="B40" s="23" t="s">
        <v>452</v>
      </c>
      <c r="C40" s="24" t="s">
        <v>503</v>
      </c>
    </row>
    <row r="41" spans="2:3" ht="15.75" thickBot="1" x14ac:dyDescent="0.45">
      <c r="B41" s="25" t="s">
        <v>504</v>
      </c>
      <c r="C41" s="26" t="s">
        <v>503</v>
      </c>
    </row>
  </sheetData>
  <sheetProtection sheet="1" objects="1" scenarios="1"/>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C6F8D-A012-4239-9749-4A83BEFB0605}">
  <sheetPr codeName="Sheet19">
    <tabColor rgb="FFFF0000"/>
    <pageSetUpPr fitToPage="1"/>
  </sheetPr>
  <dimension ref="A1:F45"/>
  <sheetViews>
    <sheetView zoomScale="80" zoomScaleNormal="80" zoomScaleSheetLayoutView="70" workbookViewId="0"/>
  </sheetViews>
  <sheetFormatPr defaultColWidth="11.25" defaultRowHeight="19.5" x14ac:dyDescent="0.4"/>
  <cols>
    <col min="1" max="1" width="21.125" style="333" customWidth="1"/>
    <col min="2" max="2" width="31.625" style="333" customWidth="1"/>
    <col min="3" max="3" width="48.75" style="334" customWidth="1"/>
    <col min="4" max="4" width="27.875" style="334" customWidth="1"/>
    <col min="5" max="5" width="28.75" style="333" customWidth="1"/>
    <col min="6" max="6" width="4.375" style="333" customWidth="1"/>
    <col min="7" max="16384" width="11.25" style="333"/>
  </cols>
  <sheetData>
    <row r="1" spans="1:6" ht="21.75" customHeight="1" x14ac:dyDescent="0.4">
      <c r="E1" s="335"/>
    </row>
    <row r="2" spans="1:6" ht="51" customHeight="1" thickBot="1" x14ac:dyDescent="0.45">
      <c r="A2" s="336" t="str">
        <f>"提出書類チェックリスト["&amp;'1-1.提案書'!A1&amp;"]"</f>
        <v>提出書類チェックリスト[2025年度「ＳＢＩＲ推進プログラム」（一気通貫型）フェーズ1]</v>
      </c>
      <c r="B2" s="337"/>
      <c r="C2" s="337"/>
      <c r="D2" s="337"/>
      <c r="E2" s="338"/>
    </row>
    <row r="3" spans="1:6" s="341" customFormat="1" ht="39" customHeight="1" thickBot="1" x14ac:dyDescent="0.45">
      <c r="A3" s="339" t="s">
        <v>505</v>
      </c>
      <c r="B3" s="907" t="str">
        <f>IF('1-1.提案書'!F17="","",'1-1.提案書'!F17)</f>
        <v/>
      </c>
      <c r="C3" s="908"/>
      <c r="D3" s="340" t="s">
        <v>506</v>
      </c>
    </row>
    <row r="4" spans="1:6" s="341" customFormat="1" ht="39" customHeight="1" thickBot="1" x14ac:dyDescent="0.45">
      <c r="A4" s="342" t="s">
        <v>507</v>
      </c>
      <c r="B4" s="907" t="str">
        <f>IF('1-1.提案書'!E25="","",'1-1.提案書'!E25)</f>
        <v/>
      </c>
      <c r="C4" s="908"/>
      <c r="D4" s="65" t="s">
        <v>508</v>
      </c>
    </row>
    <row r="5" spans="1:6" s="341" customFormat="1" ht="39" customHeight="1" thickBot="1" x14ac:dyDescent="0.45">
      <c r="A5" s="343" t="s">
        <v>509</v>
      </c>
      <c r="B5" s="907" t="str">
        <f>IF('1-1.提案書'!E26="","",'1-1.提案書'!E26)</f>
        <v/>
      </c>
      <c r="C5" s="908"/>
      <c r="D5" s="65" t="s">
        <v>510</v>
      </c>
    </row>
    <row r="6" spans="1:6" s="341" customFormat="1" ht="16.149999999999999" customHeight="1" x14ac:dyDescent="0.4">
      <c r="A6" s="344"/>
      <c r="B6" s="345"/>
      <c r="C6" s="345"/>
      <c r="D6" s="345"/>
    </row>
    <row r="7" spans="1:6" s="341" customFormat="1" ht="39.6" customHeight="1" thickBot="1" x14ac:dyDescent="0.45">
      <c r="A7" s="909" t="s">
        <v>511</v>
      </c>
      <c r="B7" s="909"/>
      <c r="C7" s="909"/>
      <c r="D7" s="909"/>
    </row>
    <row r="8" spans="1:6" s="341" customFormat="1" ht="24.75" customHeight="1" thickBot="1" x14ac:dyDescent="0.45">
      <c r="A8" s="346" t="s">
        <v>512</v>
      </c>
      <c r="B8" s="346" t="s">
        <v>513</v>
      </c>
      <c r="C8" s="347" t="s">
        <v>514</v>
      </c>
      <c r="D8" s="348" t="s">
        <v>515</v>
      </c>
      <c r="E8" s="349" t="s">
        <v>674</v>
      </c>
    </row>
    <row r="9" spans="1:6" ht="20.25" thickBot="1" x14ac:dyDescent="0.45">
      <c r="A9" s="910" t="s">
        <v>516</v>
      </c>
      <c r="B9" s="350" t="s">
        <v>517</v>
      </c>
      <c r="C9" s="351" t="s">
        <v>636</v>
      </c>
      <c r="D9" s="113"/>
      <c r="E9" s="352"/>
    </row>
    <row r="10" spans="1:6" ht="54.6" customHeight="1" thickBot="1" x14ac:dyDescent="0.45">
      <c r="A10" s="910"/>
      <c r="B10" s="350" t="s">
        <v>518</v>
      </c>
      <c r="C10" s="351" t="str">
        <f>"本様式は["&amp;'1-1.提案書'!A1&amp;"]用ですが、様式の間違いないですか。"</f>
        <v>本様式は[2025年度「ＳＢＩＲ推進プログラム」（一気通貫型）フェーズ1]用ですが、様式の間違いないですか。</v>
      </c>
      <c r="D10" s="113"/>
      <c r="E10" s="353" t="str">
        <f>'1-1.提案書'!A23</f>
        <v>2025年度「ＳＢＩＲ推進プログラム」（一気通貫型）フェーズ1提案書</v>
      </c>
    </row>
    <row r="11" spans="1:6" ht="32.25" thickBot="1" x14ac:dyDescent="0.45">
      <c r="A11" s="910"/>
      <c r="B11" s="350" t="s">
        <v>519</v>
      </c>
      <c r="C11" s="351" t="str">
        <f>"様式第１　提案書（1-1）の作成日は、"&amp;'1-1.提案書'!G3 &amp; "の間の日付けとなっていますか。"</f>
        <v>様式第１　提案書（1-1）の作成日は、2025年5月14日から2025年6月13日の間の日付けとなっていますか。</v>
      </c>
      <c r="D11" s="113"/>
      <c r="E11" s="354" t="str">
        <f>IF('1-1.提案書'!I10="","",'1-1.提案書'!I10)</f>
        <v/>
      </c>
    </row>
    <row r="12" spans="1:6" ht="73.150000000000006" customHeight="1" thickBot="1" x14ac:dyDescent="0.45">
      <c r="A12" s="910"/>
      <c r="B12" s="350" t="s">
        <v>520</v>
      </c>
      <c r="C12" s="351" t="s">
        <v>521</v>
      </c>
      <c r="D12" s="113"/>
      <c r="E12" s="355" t="str">
        <f>"本提案における共同提案："&amp;"「"&amp;'1-1.提案書'!E79&amp;"」"</f>
        <v>本提案における共同提案：「」</v>
      </c>
    </row>
    <row r="13" spans="1:6" ht="32.25" thickBot="1" x14ac:dyDescent="0.45">
      <c r="A13" s="910"/>
      <c r="B13" s="350" t="s">
        <v>522</v>
      </c>
      <c r="C13" s="351" t="s">
        <v>523</v>
      </c>
      <c r="D13" s="113"/>
      <c r="E13" s="356" t="str">
        <f>IF('1-1.提案書'!F18="","",'1-1.提案書'!F18)</f>
        <v/>
      </c>
    </row>
    <row r="14" spans="1:6" ht="32.25" thickBot="1" x14ac:dyDescent="0.45">
      <c r="A14" s="910"/>
      <c r="B14" s="350" t="s">
        <v>524</v>
      </c>
      <c r="C14" s="351" t="s">
        <v>525</v>
      </c>
      <c r="D14" s="113"/>
      <c r="E14" s="352"/>
    </row>
    <row r="15" spans="1:6" ht="66" customHeight="1" thickBot="1" x14ac:dyDescent="0.45">
      <c r="A15" s="910"/>
      <c r="B15" s="350" t="s">
        <v>526</v>
      </c>
      <c r="C15" s="351" t="str">
        <f>"["&amp;'1-1.提案書'!F25&amp;"]であっていますか。"</f>
        <v>[]であっていますか。</v>
      </c>
      <c r="D15" s="113"/>
      <c r="E15" s="357" t="str">
        <f>B4</f>
        <v/>
      </c>
      <c r="F15" s="358"/>
    </row>
    <row r="16" spans="1:6" ht="90.6" customHeight="1" thickBot="1" x14ac:dyDescent="0.45">
      <c r="A16" s="910"/>
      <c r="B16" s="359" t="s">
        <v>527</v>
      </c>
      <c r="C16" s="351" t="str">
        <f>"・助成金申請額の合計は" &amp; IF('1-1.提案書'!$L$1&lt;&gt;"",IF(VALUE(RIGHT('1-1.提案書'!$A$1,1))=1,"フェーズ１の場合 1,500万円以内","フェーズ２の場合 5,000万円以内"),IF(VALUE(RIGHT('1-1.提案書'!$A$1,1))=1,"フェーズ１の場合 2,000万円以内","フェーズ２の場合 1億円以内"))&amp;"となっていますか。" &amp;CHAR(10)&amp;
"・8. 助成事業期間における資金計画のⅣ．助成金交付申請額に記載されているⅣ.助成金交付申請額と合っていますか。"</f>
        <v>・助成金申請額の合計はフェーズ１の場合 2,000万円以内となっていますか。
・8. 助成事業期間における資金計画のⅣ．助成金交付申請額に記載されているⅣ.助成金交付申請額と合っていますか。</v>
      </c>
      <c r="D16" s="113"/>
      <c r="E16" s="145" t="s">
        <v>666</v>
      </c>
    </row>
    <row r="17" spans="1:5" ht="66.599999999999994" customHeight="1" thickBot="1" x14ac:dyDescent="0.45">
      <c r="A17" s="910"/>
      <c r="B17" s="360" t="s">
        <v>528</v>
      </c>
      <c r="C17" s="351" t="str">
        <f>"・事業終了予定年月日は、" &amp; IF('1-1.提案書'!$L$1&lt;&gt;"",IF(VALUE(RIGHT('1-1.提案書'!$A$1,1))=1, "フェーズ１の場合" &amp; VALUE(LEFT('1-1.提案書'!$A$1,4))+1 &amp; "年3月末まで","フェーズ２の場合 2年以内"),IF(VALUE(RIGHT('1-1.提案書'!$A$1,1))=1,"フェーズ１の場合 1年以内","フェーズ２の場合 2年以内")) &amp; "の期間になっていますか。"</f>
        <v>・事業終了予定年月日は、フェーズ１の場合 1年以内の期間になっていますか。</v>
      </c>
      <c r="D17" s="113"/>
      <c r="E17" s="145" t="s">
        <v>666</v>
      </c>
    </row>
    <row r="18" spans="1:5" ht="103.5" customHeight="1" thickBot="1" x14ac:dyDescent="0.45">
      <c r="A18" s="910"/>
      <c r="B18" s="361" t="s">
        <v>529</v>
      </c>
      <c r="C18" s="351" t="s">
        <v>638</v>
      </c>
      <c r="D18" s="113"/>
      <c r="E18" s="145" t="s">
        <v>666</v>
      </c>
    </row>
    <row r="19" spans="1:5" ht="50.45" customHeight="1" thickBot="1" x14ac:dyDescent="0.45">
      <c r="A19" s="910"/>
      <c r="B19" s="361" t="s">
        <v>530</v>
      </c>
      <c r="C19" s="351" t="s">
        <v>639</v>
      </c>
      <c r="D19" s="113"/>
      <c r="E19" s="397" t="str">
        <f>IF('1-1.提案書'!E43="","",'1-1.提案書'!E43)</f>
        <v/>
      </c>
    </row>
    <row r="20" spans="1:5" ht="96" customHeight="1" thickBot="1" x14ac:dyDescent="0.45">
      <c r="A20" s="910"/>
      <c r="B20" s="911" t="s">
        <v>531</v>
      </c>
      <c r="C20" s="351" t="s">
        <v>532</v>
      </c>
      <c r="D20" s="113"/>
      <c r="E20" s="356" t="str">
        <f>IF('1-1.提案書'!F50="","",'1-1.提案書'!F50)</f>
        <v/>
      </c>
    </row>
    <row r="21" spans="1:5" ht="99.6" customHeight="1" thickBot="1" x14ac:dyDescent="0.45">
      <c r="A21" s="910"/>
      <c r="B21" s="911"/>
      <c r="C21" s="351" t="s">
        <v>533</v>
      </c>
      <c r="D21" s="113"/>
      <c r="E21" s="145" t="s">
        <v>666</v>
      </c>
    </row>
    <row r="22" spans="1:5" ht="36.6" customHeight="1" thickBot="1" x14ac:dyDescent="0.45">
      <c r="A22" s="910"/>
      <c r="B22" s="350" t="s">
        <v>534</v>
      </c>
      <c r="C22" s="351" t="s">
        <v>612</v>
      </c>
      <c r="D22" s="113"/>
      <c r="E22" s="145" t="s">
        <v>666</v>
      </c>
    </row>
    <row r="23" spans="1:5" ht="72.599999999999994" customHeight="1" thickBot="1" x14ac:dyDescent="0.45">
      <c r="A23" s="912" t="s">
        <v>535</v>
      </c>
      <c r="B23" s="359" t="s">
        <v>536</v>
      </c>
      <c r="C23" s="351" t="s">
        <v>537</v>
      </c>
      <c r="D23" s="113"/>
      <c r="E23" s="352" t="s">
        <v>665</v>
      </c>
    </row>
    <row r="24" spans="1:5" ht="61.9" customHeight="1" thickBot="1" x14ac:dyDescent="0.45">
      <c r="A24" s="912"/>
      <c r="B24" s="350" t="s">
        <v>538</v>
      </c>
      <c r="C24" s="351" t="s">
        <v>539</v>
      </c>
      <c r="D24" s="113"/>
      <c r="E24" s="352" t="s">
        <v>665</v>
      </c>
    </row>
    <row r="25" spans="1:5" ht="20.25" thickBot="1" x14ac:dyDescent="0.45">
      <c r="A25" s="912"/>
      <c r="B25" s="911" t="s">
        <v>540</v>
      </c>
      <c r="C25" s="351" t="s">
        <v>541</v>
      </c>
      <c r="D25" s="113"/>
      <c r="E25" s="145" t="s">
        <v>666</v>
      </c>
    </row>
    <row r="26" spans="1:5" ht="96.6" customHeight="1" thickBot="1" x14ac:dyDescent="0.45">
      <c r="A26" s="912"/>
      <c r="B26" s="911"/>
      <c r="C26" s="351" t="s">
        <v>542</v>
      </c>
      <c r="D26" s="113"/>
      <c r="E26" s="352"/>
    </row>
    <row r="27" spans="1:5" ht="72" customHeight="1" thickBot="1" x14ac:dyDescent="0.45">
      <c r="A27" s="912"/>
      <c r="B27" s="911"/>
      <c r="C27" s="362" t="s">
        <v>543</v>
      </c>
      <c r="D27" s="113"/>
      <c r="E27" s="352"/>
    </row>
    <row r="28" spans="1:5" ht="54" customHeight="1" thickBot="1" x14ac:dyDescent="0.45">
      <c r="A28" s="912"/>
      <c r="B28" s="911"/>
      <c r="C28" s="351" t="s">
        <v>544</v>
      </c>
      <c r="D28" s="113"/>
      <c r="E28" s="352"/>
    </row>
    <row r="29" spans="1:5" ht="58.15" customHeight="1" thickBot="1" x14ac:dyDescent="0.45">
      <c r="A29" s="912"/>
      <c r="B29" s="911"/>
      <c r="C29" s="351" t="s">
        <v>545</v>
      </c>
      <c r="D29" s="113"/>
      <c r="E29" s="352"/>
    </row>
    <row r="30" spans="1:5" ht="69" customHeight="1" thickBot="1" x14ac:dyDescent="0.45">
      <c r="A30" s="912"/>
      <c r="B30" s="911"/>
      <c r="C30" s="351" t="s">
        <v>546</v>
      </c>
      <c r="D30" s="113"/>
      <c r="E30" s="352"/>
    </row>
    <row r="31" spans="1:5" ht="20.25" thickBot="1" x14ac:dyDescent="0.45">
      <c r="A31" s="910" t="s">
        <v>547</v>
      </c>
      <c r="B31" s="359" t="s">
        <v>548</v>
      </c>
      <c r="C31" s="351" t="s">
        <v>640</v>
      </c>
      <c r="D31" s="113"/>
      <c r="E31" s="352"/>
    </row>
    <row r="32" spans="1:5" ht="61.15" customHeight="1" thickBot="1" x14ac:dyDescent="0.45">
      <c r="A32" s="910"/>
      <c r="B32" s="359" t="s">
        <v>549</v>
      </c>
      <c r="C32" s="351" t="s">
        <v>550</v>
      </c>
      <c r="D32" s="113"/>
      <c r="E32" s="352"/>
    </row>
    <row r="33" spans="1:6" ht="43.9" customHeight="1" thickBot="1" x14ac:dyDescent="0.45">
      <c r="A33" s="910"/>
      <c r="B33" s="350" t="s">
        <v>551</v>
      </c>
      <c r="C33" s="351" t="s">
        <v>552</v>
      </c>
      <c r="D33" s="113"/>
      <c r="E33" s="352"/>
    </row>
    <row r="34" spans="1:6" ht="32.25" thickBot="1" x14ac:dyDescent="0.45">
      <c r="A34" s="426" t="s">
        <v>553</v>
      </c>
      <c r="B34" s="363" t="s">
        <v>548</v>
      </c>
      <c r="C34" s="364" t="s">
        <v>641</v>
      </c>
      <c r="D34" s="113"/>
      <c r="E34" s="145" t="s">
        <v>666</v>
      </c>
      <c r="F34" s="358"/>
    </row>
    <row r="35" spans="1:6" ht="20.25" thickBot="1" x14ac:dyDescent="0.45">
      <c r="A35" s="910" t="s">
        <v>554</v>
      </c>
      <c r="B35" s="363" t="s">
        <v>548</v>
      </c>
      <c r="C35" s="364" t="s">
        <v>613</v>
      </c>
      <c r="D35" s="113"/>
      <c r="E35" s="145" t="s">
        <v>666</v>
      </c>
      <c r="F35" s="358"/>
    </row>
    <row r="36" spans="1:6" ht="40.15" customHeight="1" thickBot="1" x14ac:dyDescent="0.45">
      <c r="A36" s="910"/>
      <c r="B36" s="359" t="s">
        <v>711</v>
      </c>
      <c r="C36" s="351" t="s">
        <v>710</v>
      </c>
      <c r="D36" s="113"/>
      <c r="E36" s="352"/>
    </row>
    <row r="37" spans="1:6" ht="58.9" customHeight="1" thickBot="1" x14ac:dyDescent="0.45">
      <c r="A37" s="426" t="s">
        <v>555</v>
      </c>
      <c r="B37" s="359" t="s">
        <v>536</v>
      </c>
      <c r="C37" s="351" t="s">
        <v>642</v>
      </c>
      <c r="D37" s="113"/>
      <c r="E37" s="352"/>
    </row>
    <row r="38" spans="1:6" ht="20.25" thickBot="1" x14ac:dyDescent="0.45">
      <c r="A38" s="426" t="s">
        <v>556</v>
      </c>
      <c r="B38" s="359" t="s">
        <v>548</v>
      </c>
      <c r="C38" s="351" t="s">
        <v>643</v>
      </c>
      <c r="D38" s="113"/>
      <c r="E38" s="352"/>
    </row>
    <row r="39" spans="1:6" ht="20.25" thickBot="1" x14ac:dyDescent="0.45">
      <c r="A39" s="910" t="s">
        <v>557</v>
      </c>
      <c r="B39" s="363" t="s">
        <v>548</v>
      </c>
      <c r="C39" s="364" t="s">
        <v>641</v>
      </c>
      <c r="D39" s="113"/>
      <c r="E39" s="145" t="s">
        <v>666</v>
      </c>
      <c r="F39" s="358"/>
    </row>
    <row r="40" spans="1:6" ht="133.9" customHeight="1" thickBot="1" x14ac:dyDescent="0.45">
      <c r="A40" s="910"/>
      <c r="B40" s="350" t="s">
        <v>558</v>
      </c>
      <c r="C40" s="365" t="s">
        <v>559</v>
      </c>
      <c r="D40" s="113"/>
      <c r="E40" s="145" t="s">
        <v>666</v>
      </c>
    </row>
    <row r="41" spans="1:6" ht="32.25" thickBot="1" x14ac:dyDescent="0.45">
      <c r="A41" s="910"/>
      <c r="B41" s="350" t="s">
        <v>560</v>
      </c>
      <c r="C41" s="365" t="s">
        <v>561</v>
      </c>
      <c r="D41" s="113"/>
      <c r="E41" s="145" t="s">
        <v>666</v>
      </c>
    </row>
    <row r="42" spans="1:6" ht="63" customHeight="1" thickBot="1" x14ac:dyDescent="0.45">
      <c r="A42" s="910"/>
      <c r="B42" s="350" t="s">
        <v>560</v>
      </c>
      <c r="C42" s="365" t="s">
        <v>562</v>
      </c>
      <c r="D42" s="113"/>
      <c r="E42" s="145" t="s">
        <v>666</v>
      </c>
    </row>
    <row r="43" spans="1:6" ht="63" customHeight="1" thickBot="1" x14ac:dyDescent="0.45">
      <c r="A43" s="910"/>
      <c r="B43" s="350" t="s">
        <v>563</v>
      </c>
      <c r="C43" s="351" t="s">
        <v>564</v>
      </c>
      <c r="D43" s="113"/>
      <c r="E43" s="145" t="s">
        <v>666</v>
      </c>
    </row>
    <row r="44" spans="1:6" ht="63" customHeight="1" thickBot="1" x14ac:dyDescent="0.45">
      <c r="A44" s="910"/>
      <c r="B44" s="350" t="s">
        <v>683</v>
      </c>
      <c r="C44" s="351" t="s">
        <v>684</v>
      </c>
      <c r="D44" s="113"/>
      <c r="E44" s="145" t="s">
        <v>666</v>
      </c>
      <c r="F44" s="416"/>
    </row>
    <row r="45" spans="1:6" ht="55.15" customHeight="1" thickBot="1" x14ac:dyDescent="0.45">
      <c r="A45" s="910"/>
      <c r="B45" s="350" t="s">
        <v>683</v>
      </c>
      <c r="C45" s="351" t="s">
        <v>685</v>
      </c>
      <c r="D45" s="113"/>
      <c r="E45" s="145" t="s">
        <v>666</v>
      </c>
      <c r="F45" s="416"/>
    </row>
  </sheetData>
  <sheetProtection selectLockedCells="1"/>
  <mergeCells count="11">
    <mergeCell ref="A23:A30"/>
    <mergeCell ref="B25:B30"/>
    <mergeCell ref="A31:A33"/>
    <mergeCell ref="A35:A36"/>
    <mergeCell ref="A39:A45"/>
    <mergeCell ref="B3:C3"/>
    <mergeCell ref="B4:C4"/>
    <mergeCell ref="B5:C5"/>
    <mergeCell ref="A7:D7"/>
    <mergeCell ref="A9:A22"/>
    <mergeCell ref="B20:B21"/>
  </mergeCells>
  <phoneticPr fontId="3"/>
  <dataValidations count="1">
    <dataValidation type="list" allowBlank="1" showInputMessage="1" showErrorMessage="1" sqref="D7 D2:D3 D46:D1048576" xr:uid="{69A05948-A312-4C89-BFBE-F2A9B0F12397}">
      <formula1>#REF!</formula1>
    </dataValidation>
  </dataValidations>
  <hyperlinks>
    <hyperlink ref="E16" location="'1-1.提案書'!E29" display="確認" xr:uid="{1B72DE17-BF2F-48F4-A0D9-0499CB4C3044}"/>
    <hyperlink ref="E17" location="'1-1.提案書'!G32" display="確認" xr:uid="{D6C7C6A5-A317-4E8B-97E5-0C26B960D0C5}"/>
    <hyperlink ref="E18" location="'1-1.提案書'!F36" display="確認" xr:uid="{C233EE2F-5C5A-47A9-974B-49D79CE08EA2}"/>
    <hyperlink ref="E21" location="'1-1.提案書'!I46" display="確認" xr:uid="{8519E23F-5AB6-4DC6-857F-F1B0BD0E2F46}"/>
    <hyperlink ref="E22" location="'1-1.提案書'!D103" display="確認" xr:uid="{2436C2EA-C569-4F92-BD41-6182D717E68D}"/>
    <hyperlink ref="E34" location="'2-2.主任研究者研究経歴書'!A1" display="確認" xr:uid="{3D285696-5F83-4792-A9F4-86CEA700D036}"/>
    <hyperlink ref="E35" location="'2-3.その他の研究費の応募・受入状況 (共通）'!A1" display="確認" xr:uid="{2C348379-37E9-4BC9-9274-131C0FFD5E82}"/>
    <hyperlink ref="E39" location="'3-3-I.財務項目ファイル-資金計画表'!A1" display="確認" xr:uid="{7E043C83-2C1D-4681-B08F-FF595608BE4E}"/>
    <hyperlink ref="E40" location="'3-3-I.財務項目ファイル-資金計画表'!A1" display="確認" xr:uid="{8B99AD28-DBAD-41F5-AEF0-CFD24B16E336}"/>
    <hyperlink ref="E41" location="'3-3-II.財務項目ファイル-資金繰り表'!A1" display="確認" xr:uid="{A7647C00-FE8E-4BFA-97EE-D7C879274BCE}"/>
    <hyperlink ref="E42" location="'3-3-II.財務項目ファイル-資金繰り表'!A1" display="確認" xr:uid="{3F7F2672-A8BF-45C9-A89C-F73C0CC3317D}"/>
    <hyperlink ref="E43" location="'3-3-II.財務項目ファイル-資金繰り表'!A1" display="確認" xr:uid="{EA364448-1669-47E6-AE01-5ED71B0E3BA9}"/>
    <hyperlink ref="E44" location="'3-3-III.財務項目ファイル-財務データ入力'!G9" display="確認" xr:uid="{B687B940-7513-4C4B-93F9-CC56A98B5DE6}"/>
    <hyperlink ref="E45" location="'3-3-III.財務項目ファイル-財務データ入力'!G24" display="確認" xr:uid="{AE30BB3E-8F58-461A-A22D-85F34676E90E}"/>
    <hyperlink ref="E25" location="'1-1.提案書'!E23" display="確認" xr:uid="{D9BF215A-F83B-4342-B12D-9C913F332E02}"/>
  </hyperlinks>
  <pageMargins left="0.70866141732283472" right="0.70866141732283472" top="0.74803149606299213" bottom="0.74803149606299213" header="0.31496062992125984" footer="0.31496062992125984"/>
  <pageSetup paperSize="9" scale="63" fitToHeight="0" orientation="portrait" r:id="rId1"/>
  <rowBreaks count="2" manualBreakCount="2">
    <brk id="17" max="3" man="1"/>
    <brk id="30" max="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81435E4-28E7-49AB-AD7F-F82330F3A558}">
          <x14:formula1>
            <xm:f>'1-1.提案書'!$AE$123</xm:f>
          </x14:formula1>
          <xm:sqref>D9:D45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9F658-9E28-4C9A-9E4F-B4FB0ECCDC8A}">
  <sheetPr codeName="Sheet2">
    <tabColor rgb="FFFF0000"/>
    <pageSetUpPr fitToPage="1"/>
  </sheetPr>
  <dimension ref="A1:AR147"/>
  <sheetViews>
    <sheetView zoomScale="80" zoomScaleNormal="80" zoomScaleSheetLayoutView="100" workbookViewId="0">
      <selection sqref="A1:I1"/>
    </sheetView>
  </sheetViews>
  <sheetFormatPr defaultColWidth="8.75" defaultRowHeight="15.75" x14ac:dyDescent="0.4"/>
  <cols>
    <col min="1" max="1" width="3.875" style="27" customWidth="1"/>
    <col min="2" max="2" width="5.25" style="27" customWidth="1"/>
    <col min="3" max="3" width="5.75" style="27" customWidth="1"/>
    <col min="4" max="4" width="17.75" style="27" customWidth="1"/>
    <col min="5" max="5" width="15.75" style="27" customWidth="1"/>
    <col min="6" max="6" width="19.75" style="27" customWidth="1"/>
    <col min="7" max="7" width="18.75" style="27" customWidth="1"/>
    <col min="8" max="9" width="15.75" style="27" customWidth="1"/>
    <col min="10" max="10" width="1.25" style="27" customWidth="1"/>
    <col min="11" max="11" width="12" style="27" customWidth="1"/>
    <col min="12" max="12" width="8.75" style="27" customWidth="1"/>
    <col min="13" max="13" width="2.375" style="27" customWidth="1"/>
    <col min="14" max="19" width="8.75" style="27" customWidth="1"/>
    <col min="20" max="24" width="8.75" style="27"/>
    <col min="25" max="25" width="11.75" style="27" customWidth="1"/>
    <col min="26" max="26" width="8.75" style="27"/>
    <col min="27" max="27" width="11.375" style="27" customWidth="1"/>
    <col min="28" max="16384" width="8.75" style="27"/>
  </cols>
  <sheetData>
    <row r="1" spans="1:12" ht="19.5" x14ac:dyDescent="0.4">
      <c r="A1" s="520" t="s">
        <v>621</v>
      </c>
      <c r="B1" s="520"/>
      <c r="C1" s="520"/>
      <c r="D1" s="520"/>
      <c r="E1" s="520"/>
      <c r="F1" s="520"/>
      <c r="G1" s="520"/>
      <c r="H1" s="520"/>
      <c r="I1" s="520"/>
      <c r="J1" s="174"/>
      <c r="L1" s="27" t="str">
        <f>IFERROR(FIND("連結",A1),"")</f>
        <v/>
      </c>
    </row>
    <row r="2" spans="1:12" ht="19.5" x14ac:dyDescent="0.4">
      <c r="A2" s="520" t="s">
        <v>12</v>
      </c>
      <c r="B2" s="520"/>
      <c r="C2" s="520"/>
      <c r="D2" s="520"/>
      <c r="E2" s="520"/>
      <c r="F2" s="520"/>
      <c r="G2" s="520"/>
      <c r="H2" s="520"/>
      <c r="I2" s="520"/>
      <c r="J2" s="174"/>
    </row>
    <row r="3" spans="1:12" x14ac:dyDescent="0.4">
      <c r="A3" s="175"/>
      <c r="B3" s="175"/>
      <c r="C3" s="175"/>
      <c r="D3" s="175"/>
      <c r="E3" s="175"/>
      <c r="F3" s="175" t="s">
        <v>611</v>
      </c>
      <c r="G3" s="175" t="s">
        <v>615</v>
      </c>
      <c r="H3" s="175"/>
      <c r="I3" s="175"/>
      <c r="J3" s="175"/>
    </row>
    <row r="4" spans="1:12" ht="20.25" thickBot="1" x14ac:dyDescent="0.45">
      <c r="A4" s="521" t="s">
        <v>13</v>
      </c>
      <c r="B4" s="521"/>
      <c r="C4" s="521"/>
      <c r="D4" s="521"/>
      <c r="E4" s="521"/>
      <c r="F4" s="521"/>
      <c r="G4" s="521"/>
      <c r="H4" s="521"/>
      <c r="I4" s="521"/>
      <c r="J4" s="174"/>
    </row>
    <row r="5" spans="1:12" ht="105" customHeight="1" thickBot="1" x14ac:dyDescent="0.45">
      <c r="A5" s="522" t="s">
        <v>714</v>
      </c>
      <c r="B5" s="523"/>
      <c r="C5" s="523"/>
      <c r="D5" s="523"/>
      <c r="E5" s="523"/>
      <c r="F5" s="523"/>
      <c r="G5" s="523"/>
      <c r="H5" s="523"/>
      <c r="I5" s="524"/>
      <c r="J5" s="176"/>
    </row>
    <row r="8" spans="1:12" x14ac:dyDescent="0.4">
      <c r="A8" s="177" t="s">
        <v>14</v>
      </c>
      <c r="B8" s="177"/>
      <c r="H8" s="1" t="s">
        <v>15</v>
      </c>
      <c r="I8" s="178"/>
      <c r="J8" s="410"/>
    </row>
    <row r="9" spans="1:12" ht="16.5" thickBot="1" x14ac:dyDescent="0.45">
      <c r="A9" s="28" t="s">
        <v>16</v>
      </c>
      <c r="B9" s="28"/>
      <c r="C9" s="179"/>
      <c r="D9" s="179"/>
      <c r="E9" s="28"/>
      <c r="F9" s="28"/>
      <c r="G9" s="28"/>
    </row>
    <row r="10" spans="1:12" ht="16.5" thickBot="1" x14ac:dyDescent="0.45">
      <c r="A10" s="28"/>
      <c r="B10" s="28"/>
      <c r="C10" s="179"/>
      <c r="D10" s="179"/>
      <c r="E10" s="28"/>
      <c r="F10" s="28"/>
      <c r="G10" s="28"/>
      <c r="H10" s="29" t="s">
        <v>17</v>
      </c>
      <c r="I10" s="160"/>
      <c r="J10" s="180"/>
    </row>
    <row r="11" spans="1:12" x14ac:dyDescent="0.4">
      <c r="A11" s="28"/>
      <c r="B11" s="28"/>
      <c r="C11" s="179"/>
      <c r="D11" s="179"/>
      <c r="E11" s="28"/>
      <c r="F11" s="28"/>
      <c r="G11" s="28"/>
    </row>
    <row r="12" spans="1:12" x14ac:dyDescent="0.4">
      <c r="A12" s="28"/>
      <c r="B12" s="28"/>
      <c r="C12" s="179"/>
      <c r="D12" s="179"/>
      <c r="E12" s="28"/>
      <c r="F12" s="28"/>
      <c r="G12" s="28"/>
    </row>
    <row r="13" spans="1:12" ht="43.15" customHeight="1" x14ac:dyDescent="0.4">
      <c r="A13" s="525" t="s">
        <v>18</v>
      </c>
      <c r="B13" s="526"/>
      <c r="C13" s="526"/>
      <c r="D13" s="526"/>
      <c r="E13" s="526"/>
      <c r="F13" s="526"/>
      <c r="G13" s="30"/>
    </row>
    <row r="14" spans="1:12" ht="16.5" thickBot="1" x14ac:dyDescent="0.45">
      <c r="A14" s="527"/>
      <c r="B14" s="527"/>
      <c r="C14" s="527"/>
      <c r="D14" s="527"/>
      <c r="E14" s="527"/>
      <c r="F14" s="527"/>
      <c r="G14" s="527"/>
      <c r="H14" s="527"/>
      <c r="I14" s="527"/>
      <c r="J14" s="181"/>
    </row>
    <row r="15" spans="1:12" ht="25.15" customHeight="1" thickBot="1" x14ac:dyDescent="0.3">
      <c r="A15" s="488" t="s">
        <v>19</v>
      </c>
      <c r="B15" s="488"/>
      <c r="C15" s="488"/>
      <c r="D15" s="488"/>
      <c r="E15" s="489"/>
      <c r="F15" s="490" t="str">
        <f>IF(ASC(RIGHT(A1,2))="SG","SG",ASC(RIGHT(A1,1)))</f>
        <v>1</v>
      </c>
      <c r="G15" s="491" ph="1"/>
      <c r="H15" s="491" ph="1"/>
      <c r="I15" s="492" ph="1"/>
      <c r="J15" s="181" ph="1"/>
    </row>
    <row r="16" spans="1:12" ht="25.15" customHeight="1" thickBot="1" x14ac:dyDescent="0.45">
      <c r="A16" s="488" t="s">
        <v>624</v>
      </c>
      <c r="B16" s="488"/>
      <c r="C16" s="488"/>
      <c r="D16" s="488"/>
      <c r="E16" s="489"/>
      <c r="F16" s="493"/>
      <c r="G16" s="494"/>
      <c r="H16" s="494"/>
      <c r="I16" s="495"/>
      <c r="J16" s="182"/>
    </row>
    <row r="17" spans="1:27" ht="25.15" customHeight="1" thickBot="1" x14ac:dyDescent="0.45">
      <c r="A17" s="488" t="s">
        <v>20</v>
      </c>
      <c r="B17" s="488"/>
      <c r="C17" s="488"/>
      <c r="D17" s="488"/>
      <c r="E17" s="489"/>
      <c r="F17" s="493"/>
      <c r="G17" s="494"/>
      <c r="H17" s="494"/>
      <c r="I17" s="495"/>
      <c r="J17" s="182"/>
    </row>
    <row r="18" spans="1:27" ht="25.15" customHeight="1" thickBot="1" x14ac:dyDescent="0.45">
      <c r="A18" s="488" t="s">
        <v>21</v>
      </c>
      <c r="B18" s="488"/>
      <c r="C18" s="488"/>
      <c r="D18" s="488"/>
      <c r="E18" s="489"/>
      <c r="F18" s="493"/>
      <c r="G18" s="494"/>
      <c r="H18" s="494"/>
      <c r="I18" s="495"/>
      <c r="J18" s="182"/>
    </row>
    <row r="19" spans="1:27" ht="25.15" customHeight="1" thickBot="1" x14ac:dyDescent="0.45">
      <c r="A19" s="488" t="s">
        <v>22</v>
      </c>
      <c r="B19" s="488"/>
      <c r="C19" s="488"/>
      <c r="D19" s="488"/>
      <c r="E19" s="489"/>
      <c r="F19" s="493"/>
      <c r="G19" s="494"/>
      <c r="H19" s="494"/>
      <c r="I19" s="495"/>
      <c r="J19" s="182"/>
    </row>
    <row r="20" spans="1:27" ht="25.15" customHeight="1" thickBot="1" x14ac:dyDescent="0.45">
      <c r="A20" s="488" t="s">
        <v>23</v>
      </c>
      <c r="B20" s="488"/>
      <c r="C20" s="488"/>
      <c r="D20" s="488"/>
      <c r="E20" s="489"/>
      <c r="F20" s="505"/>
      <c r="G20" s="506"/>
      <c r="H20" s="506"/>
      <c r="I20" s="507"/>
      <c r="J20" s="182"/>
    </row>
    <row r="21" spans="1:27" x14ac:dyDescent="0.4">
      <c r="A21" s="30"/>
      <c r="B21" s="30"/>
      <c r="C21" s="30"/>
      <c r="D21" s="30"/>
      <c r="E21" s="30"/>
      <c r="F21" s="30"/>
      <c r="G21" s="183"/>
      <c r="H21" s="183"/>
      <c r="I21" s="183"/>
      <c r="J21" s="183"/>
    </row>
    <row r="22" spans="1:27" ht="16.5" x14ac:dyDescent="0.4">
      <c r="A22" s="184"/>
      <c r="B22" s="184"/>
      <c r="C22" s="184"/>
      <c r="D22" s="184"/>
      <c r="E22" s="184"/>
      <c r="F22" s="185"/>
      <c r="G22" s="185"/>
      <c r="H22" s="185"/>
      <c r="I22" s="185"/>
      <c r="J22" s="185"/>
    </row>
    <row r="23" spans="1:27" ht="31.15" customHeight="1" x14ac:dyDescent="0.4">
      <c r="A23" s="508" t="str">
        <f>A1&amp;"提案書"</f>
        <v>2025年度「ＳＢＩＲ推進プログラム」（一気通貫型）フェーズ1提案書</v>
      </c>
      <c r="B23" s="508"/>
      <c r="C23" s="508"/>
      <c r="D23" s="508"/>
      <c r="E23" s="508"/>
      <c r="F23" s="508"/>
      <c r="G23" s="508"/>
      <c r="H23" s="508"/>
      <c r="I23" s="508"/>
      <c r="J23" s="186"/>
    </row>
    <row r="24" spans="1:27" ht="17.25" thickBot="1" x14ac:dyDescent="0.45">
      <c r="A24" s="184"/>
      <c r="B24" s="184"/>
      <c r="C24" s="184"/>
      <c r="D24" s="184"/>
      <c r="E24" s="184"/>
      <c r="F24" s="186"/>
      <c r="G24" s="186"/>
      <c r="H24" s="186"/>
      <c r="I24" s="186"/>
      <c r="J24" s="186"/>
      <c r="K24" s="34" t="s">
        <v>24</v>
      </c>
      <c r="L24" s="34" t="s">
        <v>25</v>
      </c>
    </row>
    <row r="25" spans="1:27" ht="45" customHeight="1" thickBot="1" x14ac:dyDescent="0.45">
      <c r="A25" s="496" t="s">
        <v>26</v>
      </c>
      <c r="B25" s="497"/>
      <c r="C25" s="497"/>
      <c r="D25" s="498"/>
      <c r="E25" s="38" t="str">
        <f>LEFT(F25,2)</f>
        <v/>
      </c>
      <c r="F25" s="535"/>
      <c r="G25" s="535"/>
      <c r="H25" s="535"/>
      <c r="I25" s="535"/>
      <c r="J25" s="167"/>
      <c r="K25" s="29"/>
    </row>
    <row r="26" spans="1:27" ht="47.45" customHeight="1" thickBot="1" x14ac:dyDescent="0.45">
      <c r="A26" s="496" t="s">
        <v>27</v>
      </c>
      <c r="B26" s="497"/>
      <c r="C26" s="497"/>
      <c r="D26" s="498"/>
      <c r="E26" s="499"/>
      <c r="F26" s="499"/>
      <c r="G26" s="499"/>
      <c r="H26" s="499"/>
      <c r="I26" s="499"/>
      <c r="J26" s="30"/>
      <c r="K26" s="27">
        <f>LEN(E26)</f>
        <v>0</v>
      </c>
      <c r="L26" s="460" t="s">
        <v>28</v>
      </c>
      <c r="M26" s="460"/>
      <c r="N26" s="460"/>
      <c r="O26" s="460"/>
      <c r="P26" s="460"/>
      <c r="Q26" s="460"/>
      <c r="R26" s="460"/>
      <c r="S26" s="460"/>
      <c r="T26" s="460"/>
      <c r="U26" s="460"/>
      <c r="V26" s="460"/>
      <c r="W26" s="460"/>
      <c r="X26" s="460"/>
      <c r="Y26" s="460"/>
      <c r="Z26" s="460"/>
      <c r="AA26" s="460"/>
    </row>
    <row r="27" spans="1:27" ht="117" customHeight="1" thickBot="1" x14ac:dyDescent="0.45">
      <c r="A27" s="500" t="s">
        <v>29</v>
      </c>
      <c r="B27" s="501"/>
      <c r="C27" s="501"/>
      <c r="D27" s="502"/>
      <c r="E27" s="503"/>
      <c r="F27" s="499"/>
      <c r="G27" s="499"/>
      <c r="H27" s="504"/>
      <c r="I27" s="499"/>
      <c r="J27" s="30"/>
      <c r="K27" s="27">
        <f>LEN(E27)</f>
        <v>0</v>
      </c>
      <c r="L27" s="459" t="s">
        <v>30</v>
      </c>
      <c r="M27" s="459"/>
      <c r="N27" s="459"/>
      <c r="O27" s="459"/>
      <c r="P27" s="459"/>
      <c r="Q27" s="459"/>
      <c r="R27" s="459"/>
      <c r="S27" s="459"/>
      <c r="T27" s="459"/>
      <c r="U27" s="459"/>
      <c r="V27" s="459"/>
      <c r="W27" s="459"/>
      <c r="X27" s="459"/>
      <c r="Y27" s="459"/>
      <c r="Z27" s="459"/>
      <c r="AA27" s="459"/>
    </row>
    <row r="28" spans="1:27" ht="57.6" customHeight="1" thickBot="1" x14ac:dyDescent="0.45">
      <c r="A28" s="496" t="s">
        <v>673</v>
      </c>
      <c r="B28" s="497"/>
      <c r="C28" s="497"/>
      <c r="D28" s="498"/>
      <c r="E28" s="128"/>
      <c r="F28" s="187" t="s">
        <v>31</v>
      </c>
      <c r="G28" s="188" t="s">
        <v>32</v>
      </c>
      <c r="H28" s="128"/>
      <c r="I28" s="189" t="s">
        <v>33</v>
      </c>
      <c r="J28" s="187"/>
      <c r="L28" s="460" t="s">
        <v>34</v>
      </c>
      <c r="M28" s="460"/>
      <c r="N28" s="460"/>
      <c r="O28" s="460"/>
      <c r="P28" s="460"/>
      <c r="Q28" s="460"/>
      <c r="R28" s="460"/>
      <c r="S28" s="460"/>
      <c r="T28" s="460"/>
      <c r="U28" s="460"/>
      <c r="V28" s="460"/>
      <c r="W28" s="460"/>
      <c r="X28" s="460"/>
      <c r="Y28" s="460"/>
      <c r="Z28" s="460"/>
      <c r="AA28" s="460"/>
    </row>
    <row r="29" spans="1:27" ht="53.45" customHeight="1" thickBot="1" x14ac:dyDescent="0.45">
      <c r="A29" s="496" t="s">
        <v>35</v>
      </c>
      <c r="B29" s="497"/>
      <c r="C29" s="497"/>
      <c r="D29" s="498"/>
      <c r="E29" s="128"/>
      <c r="F29" s="187" t="s">
        <v>31</v>
      </c>
      <c r="G29" s="188" t="s">
        <v>32</v>
      </c>
      <c r="H29" s="128"/>
      <c r="I29" s="189" t="s">
        <v>33</v>
      </c>
      <c r="J29" s="187"/>
      <c r="L29" s="460" t="str">
        <f>"・共同提案の場合は、共同提案合計費用と提案者の費用に分けて記載してください（括弧内に本提案者の申請額を記載してください）。単独の提案の場合は同じ費用を記載してください。"&amp;CHAR(10)&amp;
"助成金申請額の合計は" &amp; IF($L$1&lt;&gt;"",IF(VALUE(RIGHT($A$1,1))=1,"フェーズ１の場合 1,500万円以内","フェーズ２の場合 5,000万円以内"),IF(VALUE(RIGHT($A$1,1))=1,"フェーズ１の場合 2,000万円以内","フェーズ２の場合 1億円以内"))&amp;"です。"</f>
        <v>・共同提案の場合は、共同提案合計費用と提案者の費用に分けて記載してください（括弧内に本提案者の申請額を記載してください）。単独の提案の場合は同じ費用を記載してください。
助成金申請額の合計はフェーズ１の場合 2,000万円以内です。</v>
      </c>
      <c r="M29" s="460"/>
      <c r="N29" s="460"/>
      <c r="O29" s="460"/>
      <c r="P29" s="460"/>
      <c r="Q29" s="460"/>
      <c r="R29" s="460"/>
      <c r="S29" s="460"/>
      <c r="T29" s="460"/>
      <c r="U29" s="460"/>
      <c r="V29" s="460"/>
      <c r="W29" s="460"/>
      <c r="X29" s="460"/>
      <c r="Y29" s="460"/>
      <c r="Z29" s="460"/>
      <c r="AA29" s="460"/>
    </row>
    <row r="30" spans="1:27" ht="25.15" customHeight="1" thickBot="1" x14ac:dyDescent="0.45">
      <c r="A30" s="496" t="s">
        <v>36</v>
      </c>
      <c r="B30" s="497"/>
      <c r="C30" s="497"/>
      <c r="D30" s="498"/>
      <c r="E30" s="536" t="str">
        <f>IF(F15="1","100％","2/3")</f>
        <v>100％</v>
      </c>
      <c r="F30" s="537"/>
      <c r="G30" s="537"/>
      <c r="H30" s="537"/>
      <c r="I30" s="538"/>
      <c r="J30" s="125"/>
    </row>
    <row r="31" spans="1:27" ht="25.15" customHeight="1" thickBot="1" x14ac:dyDescent="0.45">
      <c r="A31" s="509" t="s">
        <v>37</v>
      </c>
      <c r="B31" s="510"/>
      <c r="C31" s="510"/>
      <c r="D31" s="511"/>
      <c r="E31" s="541" t="s">
        <v>38</v>
      </c>
      <c r="F31" s="542"/>
      <c r="G31" s="542"/>
      <c r="H31" s="542"/>
      <c r="I31" s="543"/>
      <c r="J31" s="181"/>
      <c r="L31" s="190" t="str">
        <f>"・事業期間は、事業開始後、" &amp; IF($L$1&lt;&gt;"",IF(VALUE(RIGHT($A$1,1))=1, "フェーズ１の場合" &amp; VALUE(LEFT($A$1,4))+1 &amp; "年3月末まで","フェーズ２の場合 2年以内"),IF(VALUE(RIGHT($A$1,1))=1,"フェーズ１の場合 1年以内","フェーズ２の場合 2年以内")) &amp; "の期間において任意に設定可能です。"</f>
        <v>・事業期間は、事業開始後、フェーズ１の場合 1年以内の期間において任意に設定可能です。</v>
      </c>
    </row>
    <row r="32" spans="1:27" ht="25.15" customHeight="1" thickBot="1" x14ac:dyDescent="0.45">
      <c r="A32" s="539" t="s">
        <v>610</v>
      </c>
      <c r="B32" s="540"/>
      <c r="C32" s="540"/>
      <c r="D32" s="540"/>
      <c r="E32" s="35">
        <v>2026</v>
      </c>
      <c r="F32" s="191" t="s">
        <v>39</v>
      </c>
      <c r="G32" s="35"/>
      <c r="H32" s="191" t="s">
        <v>40</v>
      </c>
      <c r="I32" s="192" t="s">
        <v>41</v>
      </c>
      <c r="J32" s="80"/>
    </row>
    <row r="33" spans="1:25" ht="25.15" customHeight="1" x14ac:dyDescent="0.4">
      <c r="A33" s="528" t="s">
        <v>42</v>
      </c>
      <c r="B33" s="529"/>
      <c r="C33" s="529"/>
      <c r="D33" s="530"/>
      <c r="E33" s="531" t="s">
        <v>41</v>
      </c>
      <c r="F33" s="532"/>
      <c r="G33" s="533"/>
      <c r="H33" s="532"/>
      <c r="I33" s="534"/>
      <c r="J33" s="197"/>
      <c r="L33" s="461"/>
      <c r="M33" s="461"/>
      <c r="N33" s="461"/>
      <c r="O33" s="461"/>
      <c r="P33" s="461"/>
      <c r="Q33" s="461"/>
    </row>
    <row r="34" spans="1:25" ht="25.15" customHeight="1" x14ac:dyDescent="0.4">
      <c r="A34" s="559" t="s">
        <v>43</v>
      </c>
      <c r="B34" s="489" t="s">
        <v>693</v>
      </c>
      <c r="C34" s="514"/>
      <c r="D34" s="514"/>
      <c r="E34" s="514"/>
      <c r="F34" s="514"/>
      <c r="G34" s="514"/>
      <c r="H34" s="514"/>
      <c r="I34" s="193" t="s">
        <v>44</v>
      </c>
      <c r="J34" s="28"/>
      <c r="L34" s="27" t="s">
        <v>707</v>
      </c>
      <c r="M34" s="425"/>
      <c r="N34" s="425"/>
      <c r="O34" s="425"/>
      <c r="P34" s="425"/>
      <c r="Q34" s="425"/>
      <c r="R34" s="425"/>
      <c r="S34" s="425"/>
      <c r="T34" s="425"/>
      <c r="U34" s="425"/>
      <c r="V34" s="425"/>
      <c r="W34" s="425"/>
      <c r="X34" s="425"/>
      <c r="Y34" s="425"/>
    </row>
    <row r="35" spans="1:25" ht="25.15" customHeight="1" thickBot="1" x14ac:dyDescent="0.45">
      <c r="A35" s="560"/>
      <c r="B35" s="562" t="s">
        <v>41</v>
      </c>
      <c r="C35" s="563"/>
      <c r="D35" s="483" t="s">
        <v>45</v>
      </c>
      <c r="E35" s="564"/>
      <c r="F35" s="195">
        <f>VALUE(ASC(LEFT(A1,4)))</f>
        <v>2025</v>
      </c>
      <c r="G35" s="195">
        <f>F35+1</f>
        <v>2026</v>
      </c>
      <c r="H35" s="512" t="s">
        <v>46</v>
      </c>
      <c r="I35" s="513"/>
      <c r="J35" s="411"/>
      <c r="L35" s="27" t="s">
        <v>708</v>
      </c>
    </row>
    <row r="36" spans="1:25" ht="25.15" customHeight="1" thickBot="1" x14ac:dyDescent="0.45">
      <c r="A36" s="560"/>
      <c r="B36" s="483" t="s">
        <v>47</v>
      </c>
      <c r="C36" s="564"/>
      <c r="D36" s="485" t="s">
        <v>48</v>
      </c>
      <c r="E36" s="486"/>
      <c r="F36" s="161"/>
      <c r="G36" s="161"/>
      <c r="H36" s="462">
        <f>F36+G36</f>
        <v>0</v>
      </c>
      <c r="I36" s="463"/>
      <c r="J36" s="418"/>
      <c r="K36" s="418" t="str">
        <f>IF(AND(ISNUMBER($H28),ISNUMBER($H36)),IF($H28&lt;&gt;$H36,"セルH28と値が異なります",""),"セルH28またはH36に数値が入力されていません")</f>
        <v>セルH28またはH36に数値が入力されていません</v>
      </c>
      <c r="L36" s="418"/>
    </row>
    <row r="37" spans="1:25" ht="25.15" customHeight="1" thickBot="1" x14ac:dyDescent="0.45">
      <c r="A37" s="560"/>
      <c r="B37" s="565" t="s">
        <v>49</v>
      </c>
      <c r="C37" s="566"/>
      <c r="D37" s="485" t="s">
        <v>50</v>
      </c>
      <c r="E37" s="486"/>
      <c r="F37" s="161"/>
      <c r="G37" s="161"/>
      <c r="H37" s="462">
        <f t="shared" ref="H37:H42" si="0">F37+G37</f>
        <v>0</v>
      </c>
      <c r="I37" s="463"/>
      <c r="J37" s="126"/>
      <c r="L37" s="27" t="s">
        <v>51</v>
      </c>
    </row>
    <row r="38" spans="1:25" ht="25.15" customHeight="1" thickBot="1" x14ac:dyDescent="0.45">
      <c r="A38" s="560"/>
      <c r="B38" s="567"/>
      <c r="C38" s="568"/>
      <c r="D38" s="485" t="s">
        <v>52</v>
      </c>
      <c r="E38" s="486"/>
      <c r="F38" s="161"/>
      <c r="G38" s="161"/>
      <c r="H38" s="462">
        <f t="shared" si="0"/>
        <v>0</v>
      </c>
      <c r="I38" s="463"/>
      <c r="J38" s="126"/>
      <c r="L38" s="27" t="s">
        <v>53</v>
      </c>
    </row>
    <row r="39" spans="1:25" ht="25.15" customHeight="1" thickBot="1" x14ac:dyDescent="0.45">
      <c r="A39" s="560"/>
      <c r="B39" s="567"/>
      <c r="C39" s="568"/>
      <c r="D39" s="481" t="s">
        <v>694</v>
      </c>
      <c r="E39" s="482"/>
      <c r="F39" s="161"/>
      <c r="G39" s="161"/>
      <c r="H39" s="462">
        <f t="shared" si="0"/>
        <v>0</v>
      </c>
      <c r="I39" s="463"/>
      <c r="J39" s="126"/>
      <c r="L39" s="27" t="s">
        <v>54</v>
      </c>
    </row>
    <row r="40" spans="1:25" ht="25.15" customHeight="1" thickBot="1" x14ac:dyDescent="0.45">
      <c r="A40" s="560"/>
      <c r="B40" s="567"/>
      <c r="C40" s="568"/>
      <c r="D40" s="483" t="s">
        <v>55</v>
      </c>
      <c r="E40" s="484"/>
      <c r="F40" s="132">
        <f>SUM(F37:F39)</f>
        <v>0</v>
      </c>
      <c r="G40" s="132">
        <f>SUM(G37:G39)</f>
        <v>0</v>
      </c>
      <c r="H40" s="462">
        <f t="shared" si="0"/>
        <v>0</v>
      </c>
      <c r="I40" s="463"/>
      <c r="J40" s="126"/>
    </row>
    <row r="41" spans="1:25" ht="25.15" customHeight="1" thickBot="1" x14ac:dyDescent="0.45">
      <c r="A41" s="560"/>
      <c r="B41" s="567"/>
      <c r="C41" s="568"/>
      <c r="D41" s="485" t="s">
        <v>56</v>
      </c>
      <c r="E41" s="486"/>
      <c r="F41" s="161"/>
      <c r="G41" s="161"/>
      <c r="H41" s="462">
        <f t="shared" si="0"/>
        <v>0</v>
      </c>
      <c r="I41" s="463"/>
      <c r="J41" s="422"/>
      <c r="K41" s="422" t="str">
        <f>IF(AND(ISNUMBER($H$29),ISNUMBER($H41)),IF($H29&lt;&gt;$H41,"セルH29と値が異なります",""),"セルH29またはH41に数値が入力されていません")</f>
        <v>セルH29またはH41に数値が入力されていません</v>
      </c>
      <c r="L41" s="423"/>
    </row>
    <row r="42" spans="1:25" ht="25.15" customHeight="1" thickBot="1" x14ac:dyDescent="0.45">
      <c r="A42" s="560"/>
      <c r="B42" s="569"/>
      <c r="C42" s="570"/>
      <c r="D42" s="483" t="s">
        <v>57</v>
      </c>
      <c r="E42" s="487"/>
      <c r="F42" s="133">
        <f>SUM(F40:F41)</f>
        <v>0</v>
      </c>
      <c r="G42" s="133">
        <f>SUM(G40:G41)</f>
        <v>0</v>
      </c>
      <c r="H42" s="462">
        <f t="shared" si="0"/>
        <v>0</v>
      </c>
      <c r="I42" s="463"/>
      <c r="J42" s="127"/>
    </row>
    <row r="43" spans="1:25" ht="137.44999999999999" customHeight="1" thickBot="1" x14ac:dyDescent="0.45">
      <c r="A43" s="561"/>
      <c r="B43" s="515" t="s">
        <v>58</v>
      </c>
      <c r="C43" s="515"/>
      <c r="D43" s="516"/>
      <c r="E43" s="517"/>
      <c r="F43" s="518"/>
      <c r="G43" s="518"/>
      <c r="H43" s="518"/>
      <c r="I43" s="519"/>
      <c r="J43" s="196"/>
      <c r="L43" s="545" t="s">
        <v>59</v>
      </c>
      <c r="M43" s="545"/>
      <c r="N43" s="545"/>
      <c r="O43" s="545"/>
      <c r="P43" s="545"/>
      <c r="Q43" s="545"/>
      <c r="R43" s="545"/>
      <c r="S43" s="545"/>
      <c r="T43" s="545"/>
      <c r="U43" s="545"/>
      <c r="V43" s="545"/>
      <c r="W43" s="545"/>
      <c r="X43" s="545"/>
      <c r="Y43" s="545"/>
    </row>
    <row r="44" spans="1:25" ht="25.15" customHeight="1" x14ac:dyDescent="0.4">
      <c r="A44" s="544"/>
      <c r="B44" s="544"/>
      <c r="C44" s="544"/>
      <c r="D44" s="544"/>
      <c r="E44" s="544"/>
      <c r="F44" s="544"/>
      <c r="G44" s="544"/>
      <c r="H44" s="544"/>
      <c r="I44" s="544"/>
      <c r="J44" s="197"/>
    </row>
    <row r="45" spans="1:25" ht="25.15" customHeight="1" thickBot="1" x14ac:dyDescent="0.45">
      <c r="A45" s="472" t="s">
        <v>60</v>
      </c>
      <c r="B45" s="473"/>
      <c r="C45" s="473"/>
      <c r="D45" s="473"/>
      <c r="E45" s="473"/>
      <c r="F45" s="473"/>
      <c r="G45" s="473"/>
      <c r="H45" s="473"/>
      <c r="I45" s="474"/>
      <c r="J45" s="409"/>
      <c r="K45" s="29" t="s">
        <v>24</v>
      </c>
      <c r="L45" s="27" t="s">
        <v>25</v>
      </c>
    </row>
    <row r="46" spans="1:25" ht="33" customHeight="1" thickBot="1" x14ac:dyDescent="0.45">
      <c r="A46" s="198"/>
      <c r="B46" s="475" t="s">
        <v>61</v>
      </c>
      <c r="C46" s="476"/>
      <c r="D46" s="476"/>
      <c r="E46" s="476"/>
      <c r="F46" s="479" t="str">
        <f>IF(F17="","",F17)</f>
        <v/>
      </c>
      <c r="G46" s="480"/>
      <c r="H46" s="199" t="s">
        <v>62</v>
      </c>
      <c r="I46" s="134"/>
      <c r="J46" s="187"/>
      <c r="L46" s="459" t="s">
        <v>63</v>
      </c>
      <c r="M46" s="459"/>
      <c r="N46" s="459"/>
      <c r="O46" s="459"/>
      <c r="P46" s="459"/>
      <c r="Q46" s="459"/>
      <c r="R46" s="459"/>
      <c r="S46" s="459"/>
      <c r="T46" s="459"/>
      <c r="U46" s="459"/>
      <c r="V46" s="459"/>
      <c r="W46" s="459"/>
      <c r="X46" s="459"/>
      <c r="Y46" s="459"/>
    </row>
    <row r="47" spans="1:25" ht="22.9" customHeight="1" thickBot="1" x14ac:dyDescent="0.45">
      <c r="A47" s="198"/>
      <c r="B47" s="454" t="s">
        <v>622</v>
      </c>
      <c r="C47" s="455"/>
      <c r="D47" s="455"/>
      <c r="E47" s="455"/>
      <c r="F47" s="456" t="s">
        <v>112</v>
      </c>
      <c r="G47" s="457"/>
      <c r="H47" s="200"/>
      <c r="I47" s="201"/>
      <c r="J47" s="187"/>
      <c r="L47" s="459"/>
      <c r="M47" s="459"/>
      <c r="N47" s="459"/>
      <c r="O47" s="459"/>
      <c r="P47" s="459"/>
      <c r="Q47" s="459"/>
      <c r="R47" s="459"/>
      <c r="S47" s="459"/>
      <c r="T47" s="459"/>
      <c r="U47" s="459"/>
      <c r="V47" s="459"/>
      <c r="W47" s="459"/>
      <c r="X47" s="459"/>
      <c r="Y47" s="459"/>
    </row>
    <row r="48" spans="1:25" ht="25.15" customHeight="1" thickBot="1" x14ac:dyDescent="0.45">
      <c r="A48" s="198"/>
      <c r="B48" s="464" t="s">
        <v>64</v>
      </c>
      <c r="C48" s="465"/>
      <c r="D48" s="465"/>
      <c r="E48" s="466"/>
      <c r="F48" s="467"/>
      <c r="G48" s="468"/>
      <c r="H48" s="28" t="s">
        <v>65</v>
      </c>
      <c r="I48" s="202" t="s">
        <v>41</v>
      </c>
      <c r="J48" s="28"/>
      <c r="L48" s="459" t="s">
        <v>692</v>
      </c>
      <c r="M48" s="459"/>
      <c r="N48" s="459"/>
      <c r="O48" s="459"/>
      <c r="P48" s="459"/>
      <c r="Q48" s="459"/>
      <c r="R48" s="459"/>
      <c r="S48" s="459"/>
      <c r="T48" s="459"/>
      <c r="U48" s="459"/>
      <c r="V48" s="459"/>
      <c r="W48" s="459"/>
      <c r="X48" s="459"/>
      <c r="Y48" s="459"/>
    </row>
    <row r="49" spans="1:28" ht="25.15" customHeight="1" thickBot="1" x14ac:dyDescent="0.45">
      <c r="A49" s="203"/>
      <c r="B49" s="469" t="s">
        <v>66</v>
      </c>
      <c r="C49" s="470"/>
      <c r="D49" s="470"/>
      <c r="E49" s="471"/>
      <c r="F49" s="161"/>
      <c r="G49" s="183" t="s">
        <v>67</v>
      </c>
      <c r="H49" s="161"/>
      <c r="I49" s="204" t="s">
        <v>68</v>
      </c>
      <c r="J49" s="187"/>
      <c r="L49" s="27" t="s">
        <v>69</v>
      </c>
    </row>
    <row r="50" spans="1:28" ht="36.6" customHeight="1" thickBot="1" x14ac:dyDescent="0.45">
      <c r="A50" s="203"/>
      <c r="B50" s="469" t="s">
        <v>70</v>
      </c>
      <c r="C50" s="470"/>
      <c r="D50" s="470"/>
      <c r="E50" s="471"/>
      <c r="F50" s="39"/>
      <c r="G50" s="205" t="s">
        <v>627</v>
      </c>
      <c r="H50" s="130"/>
      <c r="I50" s="206" t="s">
        <v>39</v>
      </c>
      <c r="J50" s="412"/>
      <c r="L50" s="459" t="s">
        <v>71</v>
      </c>
      <c r="M50" s="459"/>
      <c r="N50" s="459"/>
      <c r="O50" s="459"/>
      <c r="P50" s="459"/>
      <c r="Q50" s="459"/>
      <c r="R50" s="459"/>
      <c r="S50" s="459"/>
      <c r="T50" s="459"/>
      <c r="U50" s="459"/>
      <c r="V50" s="459"/>
      <c r="W50" s="459"/>
      <c r="X50" s="459"/>
      <c r="Y50" s="459"/>
    </row>
    <row r="51" spans="1:28" ht="62.45" customHeight="1" thickBot="1" x14ac:dyDescent="0.45">
      <c r="A51" s="203"/>
      <c r="B51" s="469" t="s">
        <v>72</v>
      </c>
      <c r="C51" s="470"/>
      <c r="D51" s="470"/>
      <c r="E51" s="471"/>
      <c r="F51" s="129"/>
      <c r="G51" s="477"/>
      <c r="H51" s="478"/>
      <c r="I51" s="193"/>
      <c r="J51" s="28"/>
      <c r="L51" s="459" t="s">
        <v>73</v>
      </c>
      <c r="M51" s="459"/>
      <c r="N51" s="459"/>
      <c r="O51" s="459"/>
      <c r="P51" s="459"/>
      <c r="Q51" s="459"/>
      <c r="R51" s="459"/>
      <c r="S51" s="459"/>
      <c r="T51" s="459"/>
      <c r="U51" s="459"/>
      <c r="V51" s="459"/>
      <c r="W51" s="459"/>
      <c r="X51" s="459"/>
      <c r="Y51" s="459"/>
      <c r="Z51" s="459"/>
      <c r="AA51" s="459"/>
      <c r="AB51" s="459"/>
    </row>
    <row r="52" spans="1:28" ht="125.1" customHeight="1" thickBot="1" x14ac:dyDescent="0.45">
      <c r="A52" s="203"/>
      <c r="B52" s="555" t="s">
        <v>623</v>
      </c>
      <c r="C52" s="470"/>
      <c r="D52" s="470"/>
      <c r="E52" s="471"/>
      <c r="F52" s="556"/>
      <c r="G52" s="557"/>
      <c r="H52" s="557"/>
      <c r="I52" s="558"/>
      <c r="J52" s="207"/>
      <c r="K52" s="27">
        <f>LEN(F52)</f>
        <v>0</v>
      </c>
      <c r="L52" s="459" t="s">
        <v>635</v>
      </c>
      <c r="M52" s="459"/>
      <c r="N52" s="459"/>
      <c r="O52" s="459"/>
      <c r="P52" s="459"/>
      <c r="Q52" s="459"/>
      <c r="R52" s="459"/>
      <c r="S52" s="459"/>
      <c r="T52" s="459"/>
      <c r="U52" s="459"/>
      <c r="V52" s="459"/>
      <c r="W52" s="459"/>
      <c r="X52" s="459"/>
      <c r="Y52" s="459"/>
    </row>
    <row r="53" spans="1:28" ht="125.1" customHeight="1" thickBot="1" x14ac:dyDescent="0.45">
      <c r="A53" s="203"/>
      <c r="B53" s="555" t="s">
        <v>625</v>
      </c>
      <c r="C53" s="470"/>
      <c r="D53" s="470"/>
      <c r="E53" s="471"/>
      <c r="F53" s="556"/>
      <c r="G53" s="557"/>
      <c r="H53" s="557"/>
      <c r="I53" s="558"/>
      <c r="J53" s="207"/>
      <c r="K53" s="27">
        <f>LEN(F53)</f>
        <v>0</v>
      </c>
      <c r="L53" s="27" t="s">
        <v>74</v>
      </c>
    </row>
    <row r="54" spans="1:28" ht="125.1" customHeight="1" thickBot="1" x14ac:dyDescent="0.45">
      <c r="A54" s="203"/>
      <c r="B54" s="555" t="s">
        <v>626</v>
      </c>
      <c r="C54" s="470"/>
      <c r="D54" s="470"/>
      <c r="E54" s="471"/>
      <c r="F54" s="556"/>
      <c r="G54" s="557"/>
      <c r="H54" s="557"/>
      <c r="I54" s="558"/>
      <c r="J54" s="207"/>
      <c r="K54" s="27">
        <f>LEN(F54)</f>
        <v>0</v>
      </c>
      <c r="L54" s="27" t="s">
        <v>75</v>
      </c>
    </row>
    <row r="55" spans="1:28" ht="25.15" customHeight="1" thickBot="1" x14ac:dyDescent="0.45">
      <c r="A55" s="203"/>
      <c r="B55" s="546" t="s">
        <v>76</v>
      </c>
      <c r="C55" s="547"/>
      <c r="D55" s="547"/>
      <c r="E55" s="547"/>
      <c r="F55" s="548" t="s">
        <v>43</v>
      </c>
      <c r="G55" s="549"/>
      <c r="H55" s="548"/>
      <c r="I55" s="550"/>
      <c r="J55" s="197"/>
    </row>
    <row r="56" spans="1:28" ht="25.15" customHeight="1" thickBot="1" x14ac:dyDescent="0.45">
      <c r="A56" s="196"/>
      <c r="B56" s="196"/>
      <c r="C56" s="551" t="s">
        <v>77</v>
      </c>
      <c r="D56" s="551"/>
      <c r="E56" s="208" t="s">
        <v>78</v>
      </c>
      <c r="F56" s="64"/>
      <c r="G56" s="209" t="s">
        <v>79</v>
      </c>
      <c r="H56" s="35"/>
      <c r="I56" s="210" t="s">
        <v>80</v>
      </c>
      <c r="J56" s="30"/>
      <c r="L56" s="459" t="s">
        <v>81</v>
      </c>
      <c r="M56" s="552"/>
      <c r="N56" s="552"/>
      <c r="O56" s="552"/>
      <c r="P56" s="552"/>
      <c r="Q56" s="552"/>
      <c r="R56" s="552"/>
      <c r="S56" s="552"/>
      <c r="T56" s="552"/>
      <c r="U56" s="552"/>
      <c r="V56" s="552"/>
      <c r="W56" s="552"/>
      <c r="X56" s="552"/>
      <c r="Y56" s="552"/>
    </row>
    <row r="57" spans="1:28" ht="25.15" customHeight="1" thickBot="1" x14ac:dyDescent="0.45">
      <c r="A57" s="196"/>
      <c r="B57" s="196"/>
      <c r="C57" s="212"/>
      <c r="D57" s="213" t="s">
        <v>43</v>
      </c>
      <c r="E57" s="208" t="s">
        <v>82</v>
      </c>
      <c r="F57" s="64"/>
      <c r="G57" s="209" t="s">
        <v>79</v>
      </c>
      <c r="H57" s="35"/>
      <c r="I57" s="210" t="s">
        <v>80</v>
      </c>
      <c r="J57" s="30"/>
    </row>
    <row r="58" spans="1:28" ht="25.15" customHeight="1" thickBot="1" x14ac:dyDescent="0.45">
      <c r="A58" s="196"/>
      <c r="B58" s="196"/>
      <c r="C58" s="212"/>
      <c r="D58" s="213" t="s">
        <v>43</v>
      </c>
      <c r="E58" s="208" t="s">
        <v>83</v>
      </c>
      <c r="F58" s="64"/>
      <c r="G58" s="209" t="s">
        <v>79</v>
      </c>
      <c r="H58" s="35"/>
      <c r="I58" s="210" t="s">
        <v>80</v>
      </c>
      <c r="J58" s="30"/>
    </row>
    <row r="59" spans="1:28" ht="25.15" customHeight="1" thickBot="1" x14ac:dyDescent="0.45">
      <c r="A59" s="196"/>
      <c r="B59" s="196"/>
      <c r="C59" s="212"/>
      <c r="D59" s="213" t="s">
        <v>43</v>
      </c>
      <c r="E59" s="208" t="s">
        <v>84</v>
      </c>
      <c r="F59" s="64"/>
      <c r="G59" s="209" t="s">
        <v>79</v>
      </c>
      <c r="H59" s="35"/>
      <c r="I59" s="210" t="s">
        <v>80</v>
      </c>
      <c r="J59" s="30"/>
    </row>
    <row r="60" spans="1:28" ht="25.15" customHeight="1" thickBot="1" x14ac:dyDescent="0.45">
      <c r="A60" s="196"/>
      <c r="B60" s="214"/>
      <c r="C60" s="212"/>
      <c r="D60" s="213" t="s">
        <v>43</v>
      </c>
      <c r="E60" s="215" t="s">
        <v>85</v>
      </c>
      <c r="F60" s="64"/>
      <c r="G60" s="216" t="s">
        <v>79</v>
      </c>
      <c r="H60" s="35"/>
      <c r="I60" s="217" t="s">
        <v>80</v>
      </c>
      <c r="J60" s="30"/>
    </row>
    <row r="61" spans="1:28" ht="25.15" customHeight="1" x14ac:dyDescent="0.4">
      <c r="A61" s="196"/>
      <c r="B61" s="196"/>
      <c r="C61" s="212"/>
      <c r="D61" s="27" t="s">
        <v>86</v>
      </c>
      <c r="E61" s="218"/>
      <c r="F61" s="28"/>
      <c r="G61" s="216"/>
      <c r="H61" s="181"/>
      <c r="I61" s="219"/>
      <c r="J61" s="30"/>
    </row>
    <row r="62" spans="1:28" ht="46.15" customHeight="1" thickBot="1" x14ac:dyDescent="0.45">
      <c r="A62" s="196"/>
      <c r="B62" s="196"/>
      <c r="C62" s="212"/>
      <c r="D62" s="220" t="s">
        <v>87</v>
      </c>
      <c r="E62" s="221" t="s">
        <v>88</v>
      </c>
      <c r="F62" s="222" t="s">
        <v>89</v>
      </c>
      <c r="G62" s="222" t="s">
        <v>90</v>
      </c>
      <c r="H62" s="553" t="s">
        <v>91</v>
      </c>
      <c r="I62" s="554"/>
      <c r="J62" s="165"/>
      <c r="L62" s="459"/>
      <c r="M62" s="459"/>
      <c r="N62" s="459"/>
      <c r="O62" s="459"/>
      <c r="P62" s="459"/>
      <c r="Q62" s="459"/>
      <c r="R62" s="459"/>
      <c r="S62" s="459"/>
      <c r="T62" s="459"/>
      <c r="U62" s="459"/>
      <c r="V62" s="459"/>
      <c r="W62" s="459"/>
      <c r="X62" s="459"/>
      <c r="Y62" s="459"/>
    </row>
    <row r="63" spans="1:28" s="368" customFormat="1" ht="25.15" customHeight="1" thickBot="1" x14ac:dyDescent="0.45">
      <c r="A63" s="366"/>
      <c r="B63" s="366"/>
      <c r="C63" s="378"/>
      <c r="D63" s="64"/>
      <c r="E63" s="39"/>
      <c r="F63" s="161"/>
      <c r="G63" s="161"/>
      <c r="H63" s="571"/>
      <c r="I63" s="571"/>
      <c r="J63" s="379"/>
      <c r="L63" s="368" t="s">
        <v>646</v>
      </c>
    </row>
    <row r="64" spans="1:28" s="368" customFormat="1" ht="25.15" customHeight="1" thickBot="1" x14ac:dyDescent="0.45">
      <c r="A64" s="366"/>
      <c r="B64" s="366"/>
      <c r="C64" s="378"/>
      <c r="D64" s="64"/>
      <c r="E64" s="39"/>
      <c r="F64" s="161"/>
      <c r="G64" s="161"/>
      <c r="H64" s="571"/>
      <c r="I64" s="571"/>
      <c r="J64" s="379"/>
    </row>
    <row r="65" spans="1:25" s="368" customFormat="1" ht="25.15" customHeight="1" thickBot="1" x14ac:dyDescent="0.45">
      <c r="A65" s="366"/>
      <c r="B65" s="366"/>
      <c r="C65" s="378"/>
      <c r="D65" s="64"/>
      <c r="E65" s="39"/>
      <c r="F65" s="161"/>
      <c r="G65" s="161"/>
      <c r="H65" s="571"/>
      <c r="I65" s="571"/>
      <c r="J65" s="379"/>
    </row>
    <row r="66" spans="1:25" s="368" customFormat="1" ht="25.15" customHeight="1" thickBot="1" x14ac:dyDescent="0.45">
      <c r="A66" s="366"/>
      <c r="B66" s="366"/>
      <c r="C66" s="378"/>
      <c r="D66" s="64"/>
      <c r="E66" s="39"/>
      <c r="F66" s="161"/>
      <c r="G66" s="161"/>
      <c r="H66" s="571"/>
      <c r="I66" s="571"/>
      <c r="J66" s="379"/>
    </row>
    <row r="67" spans="1:25" s="368" customFormat="1" ht="25.15" customHeight="1" thickBot="1" x14ac:dyDescent="0.45">
      <c r="A67" s="366"/>
      <c r="B67" s="366"/>
      <c r="C67" s="378"/>
      <c r="D67" s="64"/>
      <c r="E67" s="39"/>
      <c r="F67" s="161"/>
      <c r="G67" s="161"/>
      <c r="H67" s="571"/>
      <c r="I67" s="571"/>
      <c r="J67" s="379"/>
    </row>
    <row r="68" spans="1:25" ht="25.15" customHeight="1" x14ac:dyDescent="0.4">
      <c r="A68" s="196"/>
      <c r="B68" s="224"/>
      <c r="C68" s="225"/>
      <c r="D68" s="226"/>
      <c r="E68" s="227"/>
      <c r="F68" s="228"/>
      <c r="G68" s="229"/>
      <c r="H68" s="230"/>
      <c r="I68" s="231"/>
      <c r="J68" s="30"/>
    </row>
    <row r="69" spans="1:25" ht="25.15" customHeight="1" x14ac:dyDescent="0.4">
      <c r="A69" s="232"/>
      <c r="B69" s="232" t="s">
        <v>92</v>
      </c>
      <c r="D69" s="233"/>
      <c r="E69" s="30"/>
      <c r="F69" s="30"/>
      <c r="G69" s="30"/>
      <c r="H69" s="211"/>
      <c r="I69" s="211"/>
      <c r="J69" s="30"/>
    </row>
    <row r="70" spans="1:25" ht="25.15" customHeight="1" x14ac:dyDescent="0.4">
      <c r="A70" s="196"/>
      <c r="B70" s="196"/>
      <c r="C70" s="602" t="s">
        <v>93</v>
      </c>
      <c r="D70" s="603"/>
      <c r="E70" s="602" t="s">
        <v>94</v>
      </c>
      <c r="F70" s="603"/>
      <c r="G70" s="602" t="s">
        <v>95</v>
      </c>
      <c r="H70" s="234" t="s">
        <v>96</v>
      </c>
      <c r="I70" s="211"/>
      <c r="J70" s="30"/>
      <c r="L70" s="552"/>
      <c r="M70" s="552"/>
      <c r="N70" s="552"/>
      <c r="O70" s="552"/>
      <c r="P70" s="552"/>
      <c r="Q70" s="552"/>
      <c r="R70" s="552"/>
      <c r="S70" s="552"/>
      <c r="T70" s="552"/>
      <c r="U70" s="552"/>
      <c r="V70" s="552"/>
      <c r="W70" s="552"/>
      <c r="X70" s="552"/>
      <c r="Y70" s="552"/>
    </row>
    <row r="71" spans="1:25" ht="25.15" customHeight="1" thickBot="1" x14ac:dyDescent="0.45">
      <c r="A71" s="196"/>
      <c r="B71" s="196"/>
      <c r="C71" s="604"/>
      <c r="D71" s="604"/>
      <c r="E71" s="604"/>
      <c r="F71" s="604"/>
      <c r="G71" s="604"/>
      <c r="H71" s="235" t="s">
        <v>97</v>
      </c>
      <c r="I71" s="211"/>
      <c r="J71" s="30"/>
    </row>
    <row r="72" spans="1:25" s="368" customFormat="1" ht="25.15" customHeight="1" thickBot="1" x14ac:dyDescent="0.45">
      <c r="A72" s="366"/>
      <c r="B72" s="366"/>
      <c r="C72" s="571"/>
      <c r="D72" s="571"/>
      <c r="E72" s="571"/>
      <c r="F72" s="571"/>
      <c r="G72" s="64"/>
      <c r="H72" s="124"/>
      <c r="I72" s="367"/>
      <c r="J72" s="413"/>
      <c r="L72" s="368" t="s">
        <v>628</v>
      </c>
    </row>
    <row r="73" spans="1:25" s="368" customFormat="1" ht="25.15" customHeight="1" thickBot="1" x14ac:dyDescent="0.45">
      <c r="A73" s="366"/>
      <c r="B73" s="366"/>
      <c r="C73" s="571"/>
      <c r="D73" s="571"/>
      <c r="E73" s="571"/>
      <c r="F73" s="571"/>
      <c r="G73" s="64"/>
      <c r="H73" s="124"/>
      <c r="I73" s="367"/>
      <c r="J73" s="413"/>
    </row>
    <row r="74" spans="1:25" s="368" customFormat="1" ht="25.15" customHeight="1" thickBot="1" x14ac:dyDescent="0.45">
      <c r="A74" s="366"/>
      <c r="B74" s="366"/>
      <c r="C74" s="571"/>
      <c r="D74" s="571"/>
      <c r="E74" s="571"/>
      <c r="F74" s="571"/>
      <c r="G74" s="64"/>
      <c r="H74" s="124"/>
      <c r="I74" s="367"/>
      <c r="J74" s="413"/>
      <c r="K74" s="414"/>
    </row>
    <row r="75" spans="1:25" s="368" customFormat="1" ht="25.15" customHeight="1" thickBot="1" x14ac:dyDescent="0.45">
      <c r="A75" s="366"/>
      <c r="B75" s="366"/>
      <c r="C75" s="571"/>
      <c r="D75" s="571"/>
      <c r="E75" s="571"/>
      <c r="F75" s="571"/>
      <c r="G75" s="64"/>
      <c r="H75" s="124"/>
      <c r="I75" s="367"/>
      <c r="J75" s="413"/>
    </row>
    <row r="76" spans="1:25" s="368" customFormat="1" ht="25.15" customHeight="1" thickBot="1" x14ac:dyDescent="0.45">
      <c r="A76" s="366"/>
      <c r="B76" s="369"/>
      <c r="C76" s="571"/>
      <c r="D76" s="571"/>
      <c r="E76" s="571"/>
      <c r="F76" s="571"/>
      <c r="G76" s="64"/>
      <c r="H76" s="124"/>
      <c r="I76" s="367"/>
      <c r="J76" s="413"/>
    </row>
    <row r="77" spans="1:25" ht="19.149999999999999" customHeight="1" thickBot="1" x14ac:dyDescent="0.45">
      <c r="A77" s="196"/>
      <c r="B77" s="577" t="s">
        <v>41</v>
      </c>
      <c r="C77" s="533"/>
      <c r="D77" s="533"/>
      <c r="E77" s="533"/>
      <c r="F77" s="533"/>
      <c r="G77" s="533"/>
      <c r="H77" s="533"/>
      <c r="I77" s="211"/>
      <c r="J77" s="30"/>
    </row>
    <row r="78" spans="1:25" ht="25.15" customHeight="1" thickBot="1" x14ac:dyDescent="0.45">
      <c r="A78" s="232"/>
      <c r="B78" s="572" t="s">
        <v>98</v>
      </c>
      <c r="C78" s="573"/>
      <c r="D78" s="574"/>
      <c r="E78" s="575"/>
      <c r="F78" s="576"/>
      <c r="G78" s="576"/>
      <c r="H78" s="457"/>
      <c r="I78" s="194"/>
      <c r="J78" s="28"/>
      <c r="L78" s="27" t="s">
        <v>99</v>
      </c>
    </row>
    <row r="79" spans="1:25" ht="25.15" customHeight="1" thickBot="1" x14ac:dyDescent="0.45">
      <c r="A79" s="232"/>
      <c r="B79" s="582" t="s">
        <v>100</v>
      </c>
      <c r="C79" s="583"/>
      <c r="D79" s="583"/>
      <c r="E79" s="584"/>
      <c r="F79" s="585"/>
      <c r="G79" s="585"/>
      <c r="H79" s="586"/>
      <c r="I79" s="194"/>
      <c r="J79" s="28"/>
    </row>
    <row r="80" spans="1:25" s="368" customFormat="1" ht="25.15" customHeight="1" thickBot="1" x14ac:dyDescent="0.45">
      <c r="A80" s="370"/>
      <c r="B80" s="587" t="s">
        <v>629</v>
      </c>
      <c r="C80" s="588"/>
      <c r="D80" s="589"/>
      <c r="E80" s="371" t="s">
        <v>101</v>
      </c>
      <c r="F80" s="596"/>
      <c r="G80" s="597"/>
      <c r="H80" s="598"/>
      <c r="I80" s="372"/>
      <c r="J80" s="376"/>
      <c r="L80" s="368" t="s">
        <v>630</v>
      </c>
    </row>
    <row r="81" spans="1:25" s="368" customFormat="1" ht="25.15" customHeight="1" thickBot="1" x14ac:dyDescent="0.45">
      <c r="A81" s="370"/>
      <c r="B81" s="590"/>
      <c r="C81" s="591"/>
      <c r="D81" s="592"/>
      <c r="E81" s="373" t="s">
        <v>102</v>
      </c>
      <c r="F81" s="599"/>
      <c r="G81" s="600"/>
      <c r="H81" s="601"/>
      <c r="I81" s="372"/>
      <c r="J81" s="376"/>
    </row>
    <row r="82" spans="1:25" s="368" customFormat="1" ht="25.15" customHeight="1" thickBot="1" x14ac:dyDescent="0.45">
      <c r="A82" s="370"/>
      <c r="B82" s="590"/>
      <c r="C82" s="591"/>
      <c r="D82" s="592"/>
      <c r="E82" s="373" t="s">
        <v>103</v>
      </c>
      <c r="F82" s="599"/>
      <c r="G82" s="600"/>
      <c r="H82" s="601"/>
      <c r="I82" s="372"/>
      <c r="J82" s="376"/>
    </row>
    <row r="83" spans="1:25" s="368" customFormat="1" ht="25.15" customHeight="1" thickBot="1" x14ac:dyDescent="0.45">
      <c r="A83" s="370"/>
      <c r="B83" s="590"/>
      <c r="C83" s="591"/>
      <c r="D83" s="592"/>
      <c r="E83" s="373" t="s">
        <v>104</v>
      </c>
      <c r="F83" s="599"/>
      <c r="G83" s="600"/>
      <c r="H83" s="601"/>
      <c r="I83" s="372"/>
      <c r="J83" s="376"/>
    </row>
    <row r="84" spans="1:25" s="368" customFormat="1" ht="25.15" customHeight="1" thickBot="1" x14ac:dyDescent="0.45">
      <c r="A84" s="370"/>
      <c r="B84" s="593"/>
      <c r="C84" s="594"/>
      <c r="D84" s="595"/>
      <c r="E84" s="373" t="s">
        <v>105</v>
      </c>
      <c r="F84" s="599"/>
      <c r="G84" s="600"/>
      <c r="H84" s="601"/>
      <c r="I84" s="372"/>
      <c r="J84" s="376"/>
    </row>
    <row r="85" spans="1:25" ht="25.15" customHeight="1" x14ac:dyDescent="0.4">
      <c r="A85" s="232"/>
      <c r="B85" s="236"/>
      <c r="C85" s="236"/>
      <c r="D85" s="236"/>
      <c r="E85" s="233"/>
      <c r="F85" s="28"/>
      <c r="G85" s="28"/>
      <c r="H85" s="28"/>
      <c r="I85" s="194"/>
      <c r="J85" s="28"/>
    </row>
    <row r="86" spans="1:25" ht="25.15" customHeight="1" thickBot="1" x14ac:dyDescent="0.45">
      <c r="A86" s="578" t="s">
        <v>106</v>
      </c>
      <c r="B86" s="579"/>
      <c r="C86" s="579"/>
      <c r="D86" s="579"/>
      <c r="E86" s="580" t="s">
        <v>107</v>
      </c>
      <c r="F86" s="581"/>
      <c r="G86" s="581"/>
      <c r="H86" s="581"/>
      <c r="I86" s="193"/>
      <c r="J86" s="28"/>
    </row>
    <row r="87" spans="1:25" ht="25.15" customHeight="1" thickBot="1" x14ac:dyDescent="0.45">
      <c r="A87" s="198"/>
      <c r="B87" s="612" t="s">
        <v>108</v>
      </c>
      <c r="C87" s="612"/>
      <c r="D87" s="613"/>
      <c r="E87" s="456"/>
      <c r="F87" s="576"/>
      <c r="G87" s="576"/>
      <c r="H87" s="457"/>
      <c r="I87" s="194"/>
      <c r="J87" s="28"/>
    </row>
    <row r="88" spans="1:25" ht="25.15" customHeight="1" thickBot="1" x14ac:dyDescent="0.45">
      <c r="A88" s="198"/>
      <c r="B88" s="612" t="s">
        <v>109</v>
      </c>
      <c r="C88" s="612"/>
      <c r="D88" s="613"/>
      <c r="E88" s="64"/>
      <c r="F88" s="238" t="s">
        <v>110</v>
      </c>
      <c r="G88" s="614"/>
      <c r="H88" s="616"/>
      <c r="I88" s="194"/>
      <c r="J88" s="28"/>
    </row>
    <row r="89" spans="1:25" ht="25.15" customHeight="1" thickBot="1" x14ac:dyDescent="0.45">
      <c r="A89" s="198"/>
      <c r="B89" s="612" t="s">
        <v>111</v>
      </c>
      <c r="C89" s="612"/>
      <c r="D89" s="613"/>
      <c r="E89" s="37" t="s">
        <v>112</v>
      </c>
      <c r="F89" s="456"/>
      <c r="G89" s="576"/>
      <c r="H89" s="457"/>
      <c r="I89" s="194"/>
      <c r="J89" s="28"/>
    </row>
    <row r="90" spans="1:25" ht="25.15" customHeight="1" thickBot="1" x14ac:dyDescent="0.45">
      <c r="A90" s="198"/>
      <c r="B90" s="612" t="s">
        <v>113</v>
      </c>
      <c r="C90" s="612"/>
      <c r="D90" s="613"/>
      <c r="E90" s="614"/>
      <c r="F90" s="615"/>
      <c r="G90" s="615"/>
      <c r="H90" s="616"/>
      <c r="I90" s="194"/>
      <c r="J90" s="28"/>
    </row>
    <row r="91" spans="1:25" ht="25.15" customHeight="1" thickBot="1" x14ac:dyDescent="0.45">
      <c r="A91" s="198"/>
      <c r="B91" s="612" t="s">
        <v>114</v>
      </c>
      <c r="C91" s="612"/>
      <c r="D91" s="613"/>
      <c r="E91" s="456"/>
      <c r="F91" s="576"/>
      <c r="G91" s="576"/>
      <c r="H91" s="457"/>
      <c r="I91" s="194"/>
      <c r="J91" s="28"/>
    </row>
    <row r="92" spans="1:25" ht="25.15" customHeight="1" thickBot="1" x14ac:dyDescent="0.45">
      <c r="A92" s="239"/>
      <c r="B92" s="612" t="s">
        <v>115</v>
      </c>
      <c r="C92" s="612"/>
      <c r="D92" s="613"/>
      <c r="E92" s="617"/>
      <c r="F92" s="618"/>
      <c r="G92" s="618"/>
      <c r="H92" s="619"/>
      <c r="I92" s="240"/>
      <c r="J92" s="28"/>
    </row>
    <row r="93" spans="1:25" ht="25.15" customHeight="1" x14ac:dyDescent="0.4">
      <c r="A93" s="241"/>
      <c r="B93" s="242"/>
      <c r="C93" s="242"/>
      <c r="D93" s="242"/>
      <c r="E93" s="241"/>
      <c r="F93" s="28"/>
      <c r="G93" s="28"/>
      <c r="H93" s="28"/>
      <c r="I93" s="28"/>
      <c r="J93" s="28"/>
    </row>
    <row r="94" spans="1:25" ht="25.15" customHeight="1" thickBot="1" x14ac:dyDescent="0.45">
      <c r="A94" s="578" t="s">
        <v>116</v>
      </c>
      <c r="B94" s="579"/>
      <c r="C94" s="579"/>
      <c r="D94" s="579"/>
      <c r="E94" s="579"/>
      <c r="F94" s="620"/>
      <c r="G94" s="237" t="s">
        <v>41</v>
      </c>
      <c r="H94" s="237" t="s">
        <v>41</v>
      </c>
      <c r="I94" s="219"/>
      <c r="J94" s="30"/>
      <c r="L94" s="459" t="s">
        <v>117</v>
      </c>
      <c r="M94" s="459"/>
      <c r="N94" s="459"/>
      <c r="O94" s="459"/>
      <c r="P94" s="459"/>
      <c r="Q94" s="459"/>
      <c r="R94" s="459"/>
      <c r="S94" s="459"/>
      <c r="T94" s="459"/>
      <c r="U94" s="459"/>
      <c r="V94" s="459"/>
      <c r="W94" s="459"/>
      <c r="X94" s="459"/>
      <c r="Y94" s="459"/>
    </row>
    <row r="95" spans="1:25" ht="25.15" customHeight="1" thickBot="1" x14ac:dyDescent="0.45">
      <c r="A95" s="198"/>
      <c r="C95" s="605" t="s">
        <v>118</v>
      </c>
      <c r="D95" s="606"/>
      <c r="E95" s="606"/>
      <c r="F95" s="35"/>
      <c r="G95" s="30" t="s">
        <v>119</v>
      </c>
      <c r="H95" s="243" t="s">
        <v>41</v>
      </c>
      <c r="I95" s="211"/>
      <c r="J95" s="30"/>
    </row>
    <row r="96" spans="1:25" ht="25.15" customHeight="1" thickBot="1" x14ac:dyDescent="0.45">
      <c r="A96" s="198"/>
      <c r="C96" s="605" t="s">
        <v>121</v>
      </c>
      <c r="D96" s="606"/>
      <c r="E96" s="606"/>
      <c r="F96" s="35"/>
      <c r="G96" s="30" t="s">
        <v>119</v>
      </c>
      <c r="H96" s="243" t="s">
        <v>41</v>
      </c>
      <c r="I96" s="211"/>
      <c r="J96" s="30"/>
    </row>
    <row r="97" spans="1:25" ht="24.6" customHeight="1" thickBot="1" x14ac:dyDescent="0.45">
      <c r="A97" s="198"/>
      <c r="C97" s="607" t="s">
        <v>46</v>
      </c>
      <c r="D97" s="608"/>
      <c r="E97" s="608"/>
      <c r="F97" s="36">
        <f>SUM(F95:F96)</f>
        <v>0</v>
      </c>
      <c r="G97" s="244" t="s">
        <v>119</v>
      </c>
      <c r="H97" s="243" t="s">
        <v>41</v>
      </c>
      <c r="I97" s="211"/>
      <c r="J97" s="30"/>
    </row>
    <row r="98" spans="1:25" ht="25.15" customHeight="1" thickBot="1" x14ac:dyDescent="0.45">
      <c r="A98" s="198"/>
      <c r="C98" s="636" t="s">
        <v>122</v>
      </c>
      <c r="D98" s="637"/>
      <c r="E98" s="637"/>
      <c r="F98" s="35"/>
      <c r="G98" s="245" t="s">
        <v>123</v>
      </c>
      <c r="H98" s="35"/>
      <c r="I98" s="211" t="s">
        <v>68</v>
      </c>
      <c r="J98" s="30"/>
      <c r="L98" s="459" t="s">
        <v>120</v>
      </c>
      <c r="M98" s="552"/>
      <c r="N98" s="552"/>
      <c r="O98" s="552"/>
      <c r="P98" s="552"/>
      <c r="Q98" s="552"/>
      <c r="R98" s="552"/>
      <c r="S98" s="552"/>
      <c r="T98" s="552"/>
      <c r="U98" s="552"/>
      <c r="V98" s="552"/>
      <c r="W98" s="552"/>
      <c r="X98" s="552"/>
      <c r="Y98" s="552"/>
    </row>
    <row r="99" spans="1:25" ht="25.15" customHeight="1" thickBot="1" x14ac:dyDescent="0.45">
      <c r="A99" s="198"/>
      <c r="C99" s="636" t="s">
        <v>124</v>
      </c>
      <c r="D99" s="637"/>
      <c r="E99" s="637"/>
      <c r="F99" s="35"/>
      <c r="G99" s="245" t="s">
        <v>123</v>
      </c>
      <c r="H99" s="35"/>
      <c r="I99" s="211" t="s">
        <v>68</v>
      </c>
      <c r="J99" s="30"/>
    </row>
    <row r="100" spans="1:25" ht="25.15" customHeight="1" thickBot="1" x14ac:dyDescent="0.45">
      <c r="A100" s="198"/>
      <c r="C100" s="636" t="s">
        <v>125</v>
      </c>
      <c r="D100" s="637"/>
      <c r="E100" s="637"/>
      <c r="F100" s="36">
        <f>SUM(F98:F99)</f>
        <v>0</v>
      </c>
      <c r="G100" s="245" t="s">
        <v>123</v>
      </c>
      <c r="H100" s="36">
        <f>SUM(H98:H99)</f>
        <v>0</v>
      </c>
      <c r="I100" s="211" t="s">
        <v>68</v>
      </c>
      <c r="J100" s="30"/>
    </row>
    <row r="101" spans="1:25" ht="13.9" customHeight="1" x14ac:dyDescent="0.4">
      <c r="A101" s="198"/>
      <c r="B101" s="5"/>
      <c r="C101" s="14"/>
      <c r="D101" s="609" t="s">
        <v>41</v>
      </c>
      <c r="E101" s="610"/>
      <c r="F101" s="610"/>
      <c r="G101" s="610"/>
      <c r="H101" s="610"/>
      <c r="I101" s="611"/>
      <c r="J101" s="197"/>
    </row>
    <row r="102" spans="1:25" ht="25.15" customHeight="1" thickBot="1" x14ac:dyDescent="0.45">
      <c r="A102" s="198"/>
      <c r="B102" s="627" t="s">
        <v>126</v>
      </c>
      <c r="C102" s="627"/>
      <c r="D102" s="246" t="s">
        <v>127</v>
      </c>
      <c r="E102" s="247" t="s">
        <v>128</v>
      </c>
      <c r="F102" s="565" t="s">
        <v>129</v>
      </c>
      <c r="G102" s="566"/>
      <c r="H102" s="565" t="s">
        <v>130</v>
      </c>
      <c r="I102" s="566"/>
      <c r="J102" s="275"/>
    </row>
    <row r="103" spans="1:25" ht="25.15" customHeight="1" thickBot="1" x14ac:dyDescent="0.45">
      <c r="A103" s="198"/>
      <c r="B103" s="627"/>
      <c r="C103" s="483"/>
      <c r="D103" s="64"/>
      <c r="E103" s="64"/>
      <c r="F103" s="571"/>
      <c r="G103" s="571"/>
      <c r="H103" s="571"/>
      <c r="I103" s="571"/>
      <c r="J103" s="181"/>
    </row>
    <row r="104" spans="1:25" ht="25.15" customHeight="1" thickBot="1" x14ac:dyDescent="0.45">
      <c r="A104" s="198"/>
      <c r="B104" s="627" t="s">
        <v>133</v>
      </c>
      <c r="C104" s="627"/>
      <c r="D104" s="248" t="s">
        <v>127</v>
      </c>
      <c r="E104" s="248" t="s">
        <v>128</v>
      </c>
      <c r="F104" s="628" t="s">
        <v>129</v>
      </c>
      <c r="G104" s="629"/>
      <c r="H104" s="628" t="s">
        <v>130</v>
      </c>
      <c r="I104" s="629"/>
      <c r="J104" s="181"/>
    </row>
    <row r="105" spans="1:25" ht="25.15" customHeight="1" thickBot="1" x14ac:dyDescent="0.45">
      <c r="A105" s="198"/>
      <c r="B105" s="627"/>
      <c r="C105" s="627"/>
      <c r="D105" s="64"/>
      <c r="E105" s="64"/>
      <c r="F105" s="571"/>
      <c r="G105" s="571"/>
      <c r="H105" s="571"/>
      <c r="I105" s="571"/>
      <c r="J105" s="181"/>
    </row>
    <row r="106" spans="1:25" ht="25.15" customHeight="1" thickBot="1" x14ac:dyDescent="0.45">
      <c r="A106" s="198"/>
      <c r="B106" s="630" t="s">
        <v>134</v>
      </c>
      <c r="C106" s="631"/>
      <c r="D106" s="249" t="s">
        <v>127</v>
      </c>
      <c r="E106" s="249" t="s">
        <v>128</v>
      </c>
      <c r="F106" s="249" t="s">
        <v>135</v>
      </c>
      <c r="G106" s="249" t="s">
        <v>129</v>
      </c>
      <c r="H106" s="249" t="s">
        <v>130</v>
      </c>
      <c r="I106" s="249" t="s">
        <v>136</v>
      </c>
      <c r="J106" s="410"/>
    </row>
    <row r="107" spans="1:25" s="368" customFormat="1" ht="25.15" customHeight="1" thickBot="1" x14ac:dyDescent="0.45">
      <c r="A107" s="374"/>
      <c r="B107" s="632"/>
      <c r="C107" s="633"/>
      <c r="D107" s="375" t="str">
        <f>IF(D103="","",D103)</f>
        <v/>
      </c>
      <c r="E107" s="375" t="str">
        <f>IF(E103="","",E103)</f>
        <v/>
      </c>
      <c r="F107" s="419"/>
      <c r="G107" s="375" t="str">
        <f>IF(F103="","",F103)</f>
        <v/>
      </c>
      <c r="H107" s="375" t="str">
        <f>IF(H103="","",H103)</f>
        <v/>
      </c>
      <c r="I107" s="64"/>
      <c r="J107" s="376"/>
      <c r="L107" s="368" t="s">
        <v>132</v>
      </c>
    </row>
    <row r="108" spans="1:25" s="368" customFormat="1" ht="25.15" customHeight="1" thickBot="1" x14ac:dyDescent="0.45">
      <c r="A108" s="374"/>
      <c r="B108" s="632"/>
      <c r="C108" s="633"/>
      <c r="D108" s="64"/>
      <c r="E108" s="64"/>
      <c r="F108" s="419"/>
      <c r="G108" s="64"/>
      <c r="H108" s="64"/>
      <c r="I108" s="64"/>
      <c r="J108" s="376"/>
      <c r="L108" s="368" t="s">
        <v>131</v>
      </c>
    </row>
    <row r="109" spans="1:25" s="368" customFormat="1" ht="25.15" customHeight="1" thickBot="1" x14ac:dyDescent="0.45">
      <c r="A109" s="374"/>
      <c r="B109" s="632"/>
      <c r="C109" s="633"/>
      <c r="D109" s="64"/>
      <c r="E109" s="64"/>
      <c r="F109" s="419"/>
      <c r="G109" s="64"/>
      <c r="H109" s="64"/>
      <c r="I109" s="64"/>
      <c r="J109" s="376"/>
      <c r="L109" s="368" t="s">
        <v>631</v>
      </c>
    </row>
    <row r="110" spans="1:25" s="368" customFormat="1" ht="25.15" customHeight="1" thickBot="1" x14ac:dyDescent="0.45">
      <c r="A110" s="374"/>
      <c r="B110" s="632"/>
      <c r="C110" s="633"/>
      <c r="D110" s="64"/>
      <c r="E110" s="64"/>
      <c r="F110" s="419"/>
      <c r="G110" s="64"/>
      <c r="H110" s="64"/>
      <c r="I110" s="64"/>
      <c r="J110" s="376"/>
    </row>
    <row r="111" spans="1:25" s="368" customFormat="1" ht="25.15" customHeight="1" thickBot="1" x14ac:dyDescent="0.45">
      <c r="A111" s="377"/>
      <c r="B111" s="634"/>
      <c r="C111" s="635"/>
      <c r="D111" s="64"/>
      <c r="E111" s="64"/>
      <c r="F111" s="419"/>
      <c r="G111" s="64"/>
      <c r="H111" s="64"/>
      <c r="I111" s="64"/>
      <c r="J111" s="376"/>
    </row>
    <row r="112" spans="1:25" ht="25.15" customHeight="1" x14ac:dyDescent="0.4">
      <c r="A112" s="241"/>
      <c r="B112" s="241"/>
      <c r="C112" s="10"/>
      <c r="D112" s="10"/>
      <c r="E112" s="182"/>
      <c r="F112" s="250"/>
      <c r="G112" s="30"/>
      <c r="H112" s="30"/>
      <c r="I112" s="30"/>
      <c r="J112" s="30"/>
    </row>
    <row r="113" spans="1:37" ht="25.15" customHeight="1" thickBot="1" x14ac:dyDescent="0.45">
      <c r="A113" s="578" t="s">
        <v>137</v>
      </c>
      <c r="B113" s="579"/>
      <c r="C113" s="579"/>
      <c r="D113" s="579"/>
      <c r="E113" s="579"/>
      <c r="F113" s="620"/>
      <c r="G113" s="251"/>
      <c r="H113" s="251"/>
      <c r="I113" s="219"/>
      <c r="J113" s="30"/>
      <c r="K113" s="29" t="s">
        <v>24</v>
      </c>
    </row>
    <row r="114" spans="1:37" ht="60" customHeight="1" thickBot="1" x14ac:dyDescent="0.45">
      <c r="A114" s="198"/>
      <c r="B114" s="621" t="s">
        <v>632</v>
      </c>
      <c r="C114" s="612"/>
      <c r="D114" s="612"/>
      <c r="E114" s="613"/>
      <c r="F114" s="622"/>
      <c r="G114" s="623"/>
      <c r="H114" s="623"/>
      <c r="I114" s="624"/>
      <c r="J114" s="181"/>
      <c r="K114" s="27">
        <f>LEN(E114)</f>
        <v>0</v>
      </c>
      <c r="L114" s="459" t="s">
        <v>138</v>
      </c>
      <c r="M114" s="459"/>
      <c r="N114" s="459"/>
      <c r="O114" s="459"/>
      <c r="P114" s="459"/>
      <c r="Q114" s="459"/>
      <c r="R114" s="459"/>
      <c r="S114" s="459"/>
      <c r="T114" s="459"/>
      <c r="U114" s="459"/>
      <c r="V114" s="459"/>
      <c r="W114" s="459"/>
      <c r="X114" s="459"/>
      <c r="Y114" s="459"/>
    </row>
    <row r="115" spans="1:37" ht="60" customHeight="1" thickBot="1" x14ac:dyDescent="0.45">
      <c r="A115" s="198"/>
      <c r="B115" s="621" t="s">
        <v>633</v>
      </c>
      <c r="C115" s="612"/>
      <c r="D115" s="612"/>
      <c r="E115" s="613"/>
      <c r="F115" s="622"/>
      <c r="G115" s="623"/>
      <c r="H115" s="623"/>
      <c r="I115" s="624"/>
      <c r="J115" s="181"/>
      <c r="K115" s="27">
        <f>LEN(E115)</f>
        <v>0</v>
      </c>
      <c r="L115" s="459" t="s">
        <v>139</v>
      </c>
      <c r="M115" s="459"/>
      <c r="N115" s="459"/>
      <c r="O115" s="459"/>
      <c r="P115" s="459"/>
      <c r="Q115" s="459"/>
      <c r="R115" s="459"/>
      <c r="S115" s="459"/>
      <c r="T115" s="459"/>
      <c r="U115" s="459"/>
      <c r="V115" s="459"/>
      <c r="W115" s="459"/>
      <c r="X115" s="459"/>
      <c r="Y115" s="459"/>
    </row>
    <row r="116" spans="1:37" ht="75.599999999999994" customHeight="1" thickBot="1" x14ac:dyDescent="0.45">
      <c r="A116" s="239"/>
      <c r="B116" s="621" t="s">
        <v>634</v>
      </c>
      <c r="C116" s="612"/>
      <c r="D116" s="612"/>
      <c r="E116" s="613"/>
      <c r="F116" s="622"/>
      <c r="G116" s="623"/>
      <c r="H116" s="623"/>
      <c r="I116" s="624"/>
      <c r="J116" s="181"/>
      <c r="K116" s="27">
        <f>LEN(E116)</f>
        <v>0</v>
      </c>
      <c r="L116" s="459" t="s">
        <v>140</v>
      </c>
      <c r="M116" s="459"/>
      <c r="N116" s="459"/>
      <c r="O116" s="459"/>
      <c r="P116" s="459"/>
      <c r="Q116" s="459"/>
      <c r="R116" s="459"/>
      <c r="S116" s="459"/>
      <c r="T116" s="459"/>
      <c r="U116" s="459"/>
      <c r="V116" s="459"/>
      <c r="W116" s="459"/>
      <c r="X116" s="459"/>
      <c r="Y116" s="459"/>
      <c r="Z116" s="459"/>
      <c r="AA116" s="459"/>
    </row>
    <row r="117" spans="1:37" ht="25.15" customHeight="1" x14ac:dyDescent="0.4">
      <c r="A117" s="241"/>
      <c r="B117" s="242"/>
      <c r="C117" s="242"/>
      <c r="D117" s="242"/>
      <c r="E117" s="242"/>
      <c r="F117" s="252" t="s">
        <v>107</v>
      </c>
      <c r="G117" s="30"/>
      <c r="H117" s="30"/>
      <c r="I117" s="30"/>
      <c r="J117" s="30"/>
    </row>
    <row r="118" spans="1:37" ht="25.15" customHeight="1" thickBot="1" x14ac:dyDescent="0.45">
      <c r="A118" s="625" t="s">
        <v>713</v>
      </c>
      <c r="B118" s="626"/>
      <c r="C118" s="626"/>
      <c r="D118" s="626"/>
      <c r="E118" s="626"/>
      <c r="F118" s="626"/>
      <c r="G118" s="251"/>
      <c r="H118" s="251"/>
      <c r="I118" s="219"/>
      <c r="J118" s="30"/>
    </row>
    <row r="119" spans="1:37" ht="73.900000000000006" customHeight="1" thickBot="1" x14ac:dyDescent="0.45">
      <c r="A119" s="239"/>
      <c r="B119" s="458" t="s">
        <v>141</v>
      </c>
      <c r="C119" s="458"/>
      <c r="D119" s="458"/>
      <c r="E119" s="458"/>
      <c r="F119" s="458"/>
      <c r="G119" s="458"/>
      <c r="H119" s="39"/>
      <c r="I119" s="253"/>
      <c r="J119" s="30"/>
    </row>
    <row r="120" spans="1:37" ht="13.9" customHeight="1" x14ac:dyDescent="0.4"/>
    <row r="121" spans="1:37" x14ac:dyDescent="0.4">
      <c r="Z121" s="398"/>
      <c r="AA121" s="398"/>
      <c r="AB121" s="398"/>
      <c r="AC121" s="398"/>
      <c r="AD121" s="398"/>
      <c r="AE121" s="398"/>
      <c r="AF121" s="398"/>
      <c r="AG121" s="398"/>
      <c r="AH121" s="398"/>
      <c r="AI121" s="398"/>
    </row>
    <row r="122" spans="1:37" x14ac:dyDescent="0.4">
      <c r="V122" s="398" t="s">
        <v>648</v>
      </c>
      <c r="W122" s="398"/>
      <c r="X122" s="398"/>
      <c r="Y122" s="398"/>
      <c r="Z122" s="398"/>
      <c r="AA122" s="398"/>
      <c r="AB122" s="398"/>
      <c r="AC122" s="398"/>
      <c r="AD122" s="398"/>
      <c r="AE122" s="398"/>
      <c r="AF122" s="398"/>
      <c r="AG122" s="398"/>
      <c r="AH122" s="398"/>
      <c r="AI122" s="398"/>
      <c r="AJ122" s="398"/>
      <c r="AK122" s="398"/>
    </row>
    <row r="123" spans="1:37" ht="18.75" x14ac:dyDescent="0.4">
      <c r="V123" s="399" t="s">
        <v>583</v>
      </c>
      <c r="W123" s="398" t="s">
        <v>566</v>
      </c>
      <c r="X123" s="398" t="s">
        <v>616</v>
      </c>
      <c r="Y123" s="398" t="s">
        <v>566</v>
      </c>
      <c r="Z123" s="398" t="s">
        <v>567</v>
      </c>
      <c r="AA123" s="399" t="s">
        <v>583</v>
      </c>
      <c r="AB123" s="398" t="s">
        <v>699</v>
      </c>
      <c r="AC123" s="398">
        <v>1</v>
      </c>
      <c r="AD123" s="398" t="s">
        <v>569</v>
      </c>
      <c r="AE123" s="398" t="s">
        <v>637</v>
      </c>
      <c r="AF123" s="398" t="s">
        <v>568</v>
      </c>
      <c r="AG123" s="398" t="s">
        <v>570</v>
      </c>
      <c r="AH123" s="398" t="s">
        <v>571</v>
      </c>
      <c r="AI123" s="398" t="s">
        <v>572</v>
      </c>
      <c r="AJ123" s="400" t="s">
        <v>565</v>
      </c>
      <c r="AK123" s="400" t="s">
        <v>598</v>
      </c>
    </row>
    <row r="124" spans="1:37" ht="18.75" x14ac:dyDescent="0.4">
      <c r="V124" s="398" t="s">
        <v>586</v>
      </c>
      <c r="W124" s="398" t="s">
        <v>570</v>
      </c>
      <c r="X124" s="398" t="s">
        <v>617</v>
      </c>
      <c r="Y124" s="398" t="s">
        <v>570</v>
      </c>
      <c r="Z124" s="398" t="s">
        <v>574</v>
      </c>
      <c r="AA124" s="398" t="s">
        <v>586</v>
      </c>
      <c r="AB124" s="398" t="s">
        <v>700</v>
      </c>
      <c r="AC124" s="398">
        <v>2</v>
      </c>
      <c r="AD124" s="398" t="s">
        <v>575</v>
      </c>
      <c r="AE124" s="398"/>
      <c r="AF124" s="398" t="s">
        <v>576</v>
      </c>
      <c r="AG124" s="398">
        <v>1</v>
      </c>
      <c r="AH124" s="398" t="s">
        <v>577</v>
      </c>
      <c r="AI124" s="398" t="s">
        <v>578</v>
      </c>
      <c r="AJ124" s="400" t="s">
        <v>573</v>
      </c>
      <c r="AK124" s="400" t="s">
        <v>600</v>
      </c>
    </row>
    <row r="125" spans="1:37" ht="18.75" x14ac:dyDescent="0.4">
      <c r="V125" s="398" t="s">
        <v>589</v>
      </c>
      <c r="W125" s="398"/>
      <c r="X125" s="398" t="s">
        <v>618</v>
      </c>
      <c r="Y125" s="398"/>
      <c r="Z125" s="398"/>
      <c r="AA125" s="398" t="s">
        <v>589</v>
      </c>
      <c r="AB125" s="398"/>
      <c r="AC125" s="398" t="s">
        <v>580</v>
      </c>
      <c r="AD125" s="398" t="s">
        <v>581</v>
      </c>
      <c r="AE125" s="398"/>
      <c r="AF125" s="398"/>
      <c r="AG125" s="398">
        <v>2</v>
      </c>
      <c r="AH125" s="398"/>
      <c r="AI125" s="398"/>
      <c r="AJ125" s="400" t="s">
        <v>579</v>
      </c>
      <c r="AK125" s="400" t="s">
        <v>602</v>
      </c>
    </row>
    <row r="126" spans="1:37" ht="18.75" x14ac:dyDescent="0.4">
      <c r="V126" s="398"/>
      <c r="W126" s="398"/>
      <c r="X126" s="398" t="s">
        <v>619</v>
      </c>
      <c r="Y126" s="398"/>
      <c r="Z126" s="398"/>
      <c r="AA126" s="399"/>
      <c r="AB126" s="398"/>
      <c r="AC126" s="398"/>
      <c r="AD126" s="398" t="s">
        <v>584</v>
      </c>
      <c r="AE126" s="398"/>
      <c r="AF126" s="398"/>
      <c r="AG126" s="398">
        <v>3</v>
      </c>
      <c r="AH126" s="398"/>
      <c r="AI126" s="398"/>
      <c r="AJ126" s="400" t="s">
        <v>582</v>
      </c>
      <c r="AK126" s="400" t="s">
        <v>604</v>
      </c>
    </row>
    <row r="127" spans="1:37" ht="18.75" x14ac:dyDescent="0.4">
      <c r="V127" s="398"/>
      <c r="W127" s="398"/>
      <c r="X127" s="398" t="s">
        <v>620</v>
      </c>
      <c r="Y127" s="398"/>
      <c r="Z127" s="398"/>
      <c r="AA127" s="398"/>
      <c r="AB127" s="398"/>
      <c r="AC127" s="398"/>
      <c r="AD127" s="398" t="s">
        <v>587</v>
      </c>
      <c r="AE127" s="398"/>
      <c r="AF127" s="398"/>
      <c r="AG127" s="398">
        <v>4</v>
      </c>
      <c r="AH127" s="398"/>
      <c r="AI127" s="398"/>
      <c r="AJ127" s="400" t="s">
        <v>585</v>
      </c>
      <c r="AK127" s="400" t="s">
        <v>606</v>
      </c>
    </row>
    <row r="128" spans="1:37" ht="18.75" x14ac:dyDescent="0.4">
      <c r="V128" s="398"/>
      <c r="W128" s="398"/>
      <c r="X128" s="398"/>
      <c r="Y128" s="398"/>
      <c r="Z128" s="398"/>
      <c r="AA128" s="398"/>
      <c r="AB128" s="398"/>
      <c r="AC128" s="398"/>
      <c r="AD128" s="398"/>
      <c r="AE128" s="398"/>
      <c r="AF128" s="398"/>
      <c r="AG128" s="398">
        <v>5</v>
      </c>
      <c r="AH128" s="398"/>
      <c r="AI128" s="398"/>
      <c r="AJ128" s="400" t="s">
        <v>588</v>
      </c>
      <c r="AK128" s="398"/>
    </row>
    <row r="129" spans="22:37" ht="18.75" x14ac:dyDescent="0.4">
      <c r="V129" s="398"/>
      <c r="W129" s="398"/>
      <c r="X129" s="398"/>
      <c r="Y129" s="398"/>
      <c r="Z129" s="398"/>
      <c r="AA129" s="398"/>
      <c r="AB129" s="398"/>
      <c r="AC129" s="398"/>
      <c r="AD129" s="398"/>
      <c r="AE129" s="398"/>
      <c r="AF129" s="398"/>
      <c r="AG129" s="398"/>
      <c r="AH129" s="398"/>
      <c r="AI129" s="398"/>
      <c r="AJ129" s="400" t="s">
        <v>590</v>
      </c>
      <c r="AK129" s="398"/>
    </row>
    <row r="130" spans="22:37" ht="18.75" x14ac:dyDescent="0.4">
      <c r="V130" s="398"/>
      <c r="W130" s="398"/>
      <c r="X130" s="398"/>
      <c r="Y130" s="398"/>
      <c r="Z130" s="398"/>
      <c r="AA130" s="398"/>
      <c r="AB130" s="398"/>
      <c r="AC130" s="398"/>
      <c r="AD130" s="398"/>
      <c r="AE130" s="398"/>
      <c r="AF130" s="398"/>
      <c r="AG130" s="398"/>
      <c r="AH130" s="398"/>
      <c r="AI130" s="398"/>
      <c r="AJ130" s="400" t="s">
        <v>591</v>
      </c>
      <c r="AK130" s="398"/>
    </row>
    <row r="131" spans="22:37" ht="18.75" x14ac:dyDescent="0.4">
      <c r="V131" s="398" t="s">
        <v>686</v>
      </c>
      <c r="W131" s="398"/>
      <c r="X131" s="398"/>
      <c r="Y131" s="398"/>
      <c r="Z131" s="398"/>
      <c r="AA131" s="398"/>
      <c r="AB131" s="398"/>
      <c r="AC131" s="398"/>
      <c r="AD131" s="398"/>
      <c r="AE131" s="398"/>
      <c r="AF131" s="398"/>
      <c r="AG131" s="398"/>
      <c r="AH131" s="398"/>
      <c r="AI131" s="398"/>
      <c r="AJ131" s="400" t="s">
        <v>592</v>
      </c>
      <c r="AK131" s="398"/>
    </row>
    <row r="132" spans="22:37" ht="18.75" x14ac:dyDescent="0.4">
      <c r="V132" s="398"/>
      <c r="W132" s="398"/>
      <c r="X132" s="398"/>
      <c r="Y132" s="398"/>
      <c r="Z132" s="398"/>
      <c r="AA132" s="398"/>
      <c r="AB132" s="398"/>
      <c r="AC132" s="398"/>
      <c r="AD132" s="398"/>
      <c r="AE132" s="398"/>
      <c r="AF132" s="398"/>
      <c r="AG132" s="398"/>
      <c r="AH132" s="398"/>
      <c r="AI132" s="398"/>
      <c r="AJ132" s="400" t="s">
        <v>593</v>
      </c>
      <c r="AK132" s="398"/>
    </row>
    <row r="133" spans="22:37" ht="18.75" x14ac:dyDescent="0.4">
      <c r="V133" s="398" t="s">
        <v>679</v>
      </c>
      <c r="W133" s="398"/>
      <c r="X133" s="398"/>
      <c r="Y133" s="398"/>
      <c r="Z133" s="398"/>
      <c r="AG133" s="398"/>
      <c r="AH133" s="398"/>
      <c r="AI133" s="398"/>
      <c r="AJ133" s="400" t="s">
        <v>594</v>
      </c>
      <c r="AK133" s="398"/>
    </row>
    <row r="134" spans="22:37" ht="18.75" x14ac:dyDescent="0.4">
      <c r="V134" s="398" t="s">
        <v>680</v>
      </c>
      <c r="W134" s="398"/>
      <c r="X134" s="398"/>
      <c r="Y134" s="398"/>
      <c r="Z134" s="398"/>
      <c r="AG134" s="398"/>
      <c r="AH134" s="398"/>
      <c r="AI134" s="398"/>
      <c r="AJ134" s="400" t="s">
        <v>595</v>
      </c>
      <c r="AK134" s="398"/>
    </row>
    <row r="135" spans="22:37" ht="18.75" x14ac:dyDescent="0.4">
      <c r="V135" s="398"/>
      <c r="W135" s="398"/>
      <c r="X135" s="398"/>
      <c r="Y135" s="398"/>
      <c r="Z135" s="398"/>
      <c r="AA135" s="398"/>
      <c r="AB135" s="398"/>
      <c r="AC135" s="398"/>
      <c r="AD135" s="398"/>
      <c r="AE135" s="398"/>
      <c r="AF135" s="398"/>
      <c r="AG135" s="398"/>
      <c r="AH135" s="398"/>
      <c r="AI135" s="398"/>
      <c r="AJ135" s="400" t="s">
        <v>596</v>
      </c>
      <c r="AK135" s="398"/>
    </row>
    <row r="136" spans="22:37" ht="18.75" x14ac:dyDescent="0.4">
      <c r="V136" s="398"/>
      <c r="W136" s="398"/>
      <c r="X136" s="398"/>
      <c r="Y136" s="398"/>
      <c r="Z136" s="398"/>
      <c r="AA136" s="398"/>
      <c r="AB136" s="398"/>
      <c r="AC136" s="398"/>
      <c r="AD136" s="398"/>
      <c r="AE136" s="398"/>
      <c r="AF136" s="398"/>
      <c r="AG136" s="398"/>
      <c r="AH136" s="398"/>
      <c r="AI136" s="398"/>
      <c r="AJ136" s="400" t="s">
        <v>597</v>
      </c>
      <c r="AK136" s="398"/>
    </row>
    <row r="137" spans="22:37" ht="19.149999999999999" customHeight="1" x14ac:dyDescent="0.4">
      <c r="V137" s="398"/>
      <c r="W137" s="398"/>
      <c r="X137" s="398"/>
      <c r="Y137" s="398"/>
      <c r="Z137" s="398"/>
      <c r="AA137" s="398"/>
      <c r="AB137" s="398"/>
      <c r="AC137" s="398"/>
      <c r="AD137" s="398"/>
      <c r="AE137" s="398"/>
      <c r="AF137" s="398"/>
      <c r="AG137" s="398"/>
      <c r="AH137" s="398"/>
      <c r="AI137" s="398"/>
      <c r="AJ137" s="400" t="s">
        <v>599</v>
      </c>
      <c r="AK137" s="398"/>
    </row>
    <row r="138" spans="22:37" ht="19.149999999999999" customHeight="1" x14ac:dyDescent="0.4">
      <c r="V138" s="398"/>
      <c r="W138" s="398"/>
      <c r="X138" s="398"/>
      <c r="Y138" s="398"/>
      <c r="Z138" s="398"/>
      <c r="AA138" s="398"/>
      <c r="AB138" s="398"/>
      <c r="AC138" s="398"/>
      <c r="AD138" s="398"/>
      <c r="AE138" s="398"/>
      <c r="AF138" s="398"/>
      <c r="AG138" s="398"/>
      <c r="AH138" s="398"/>
      <c r="AI138" s="398"/>
      <c r="AJ138" s="400" t="s">
        <v>601</v>
      </c>
      <c r="AK138" s="398"/>
    </row>
    <row r="139" spans="22:37" ht="18.75" x14ac:dyDescent="0.4">
      <c r="V139" s="398"/>
      <c r="W139" s="398"/>
      <c r="X139" s="398"/>
      <c r="Y139" s="398"/>
      <c r="Z139" s="398"/>
      <c r="AA139" s="398"/>
      <c r="AB139" s="398"/>
      <c r="AC139" s="398"/>
      <c r="AD139" s="398"/>
      <c r="AE139" s="398"/>
      <c r="AF139" s="398"/>
      <c r="AG139" s="398"/>
      <c r="AH139" s="398"/>
      <c r="AI139" s="398"/>
      <c r="AJ139" s="400" t="s">
        <v>603</v>
      </c>
      <c r="AK139" s="398"/>
    </row>
    <row r="140" spans="22:37" ht="18.75" x14ac:dyDescent="0.4">
      <c r="V140" s="398"/>
      <c r="W140" s="398"/>
      <c r="X140" s="398"/>
      <c r="Y140" s="398"/>
      <c r="Z140" s="398"/>
      <c r="AA140" s="398"/>
      <c r="AB140" s="398"/>
      <c r="AC140" s="398"/>
      <c r="AD140" s="398"/>
      <c r="AE140" s="398"/>
      <c r="AF140" s="398"/>
      <c r="AG140" s="398"/>
      <c r="AH140" s="398"/>
      <c r="AI140" s="398"/>
      <c r="AJ140" s="400" t="s">
        <v>605</v>
      </c>
      <c r="AK140" s="398"/>
    </row>
    <row r="141" spans="22:37" ht="18.75" x14ac:dyDescent="0.4">
      <c r="V141" s="398"/>
      <c r="W141" s="398"/>
      <c r="X141" s="398"/>
      <c r="Y141" s="398"/>
      <c r="Z141" s="398"/>
      <c r="AA141" s="398"/>
      <c r="AB141" s="398"/>
      <c r="AC141" s="398"/>
      <c r="AD141" s="398"/>
      <c r="AE141" s="398"/>
      <c r="AF141" s="398"/>
      <c r="AG141" s="398"/>
      <c r="AH141" s="398"/>
      <c r="AI141" s="398"/>
      <c r="AJ141" s="400" t="s">
        <v>607</v>
      </c>
      <c r="AK141" s="398"/>
    </row>
    <row r="142" spans="22:37" ht="18.75" x14ac:dyDescent="0.4">
      <c r="V142" s="398"/>
      <c r="W142" s="398"/>
      <c r="X142" s="398"/>
      <c r="Y142" s="398"/>
      <c r="Z142" s="398"/>
      <c r="AA142" s="398"/>
      <c r="AB142" s="398"/>
      <c r="AC142" s="398"/>
      <c r="AD142" s="398"/>
      <c r="AE142" s="398"/>
      <c r="AF142" s="398"/>
      <c r="AG142" s="398"/>
      <c r="AH142" s="398"/>
      <c r="AI142" s="398"/>
      <c r="AJ142" s="400" t="s">
        <v>608</v>
      </c>
      <c r="AK142" s="398"/>
    </row>
    <row r="143" spans="22:37" ht="18.75" x14ac:dyDescent="0.4">
      <c r="V143" s="398"/>
      <c r="W143" s="398"/>
      <c r="X143" s="398"/>
      <c r="Y143" s="398"/>
      <c r="Z143" s="398"/>
      <c r="AA143" s="398"/>
      <c r="AB143" s="398"/>
      <c r="AC143" s="398"/>
      <c r="AD143" s="398"/>
      <c r="AE143" s="398"/>
      <c r="AF143" s="398"/>
      <c r="AG143" s="398"/>
      <c r="AH143" s="398"/>
      <c r="AI143" s="398"/>
      <c r="AJ143" s="400" t="s">
        <v>609</v>
      </c>
      <c r="AK143" s="398"/>
    </row>
    <row r="145" spans="22:44" x14ac:dyDescent="0.4">
      <c r="V145" s="398" t="s">
        <v>649</v>
      </c>
      <c r="W145" s="398"/>
      <c r="X145" s="398"/>
      <c r="Y145" s="398"/>
      <c r="Z145" s="398"/>
      <c r="AA145" s="398"/>
      <c r="AB145" s="398"/>
      <c r="AC145" s="398"/>
      <c r="AD145" s="398"/>
      <c r="AE145" s="398"/>
      <c r="AF145" s="398"/>
      <c r="AG145" s="398"/>
      <c r="AH145" s="398"/>
      <c r="AI145" s="398"/>
      <c r="AJ145" s="398"/>
      <c r="AK145" s="398"/>
      <c r="AL145" s="398"/>
      <c r="AM145" s="398"/>
      <c r="AN145" s="398"/>
      <c r="AO145" s="398"/>
      <c r="AP145" s="398"/>
      <c r="AQ145" s="398"/>
    </row>
    <row r="146" spans="22:44" ht="110.25" x14ac:dyDescent="0.4">
      <c r="V146" s="401" t="s">
        <v>650</v>
      </c>
      <c r="W146" s="401" t="s">
        <v>651</v>
      </c>
      <c r="X146" s="402" t="s">
        <v>652</v>
      </c>
      <c r="Y146" s="401" t="s">
        <v>653</v>
      </c>
      <c r="Z146" s="401" t="s">
        <v>654</v>
      </c>
      <c r="AA146" s="401" t="s">
        <v>655</v>
      </c>
      <c r="AB146" s="401" t="s">
        <v>667</v>
      </c>
      <c r="AC146" s="401" t="s">
        <v>668</v>
      </c>
      <c r="AD146" s="403" t="s">
        <v>669</v>
      </c>
      <c r="AE146" s="403" t="str">
        <f>"助成金交付申請額"&amp;F35&amp;"年度（千円）"</f>
        <v>助成金交付申請額2025年度（千円）</v>
      </c>
      <c r="AF146" s="403" t="str">
        <f>"助成金交付申請額"&amp;G35&amp;"年度（千円）"</f>
        <v>助成金交付申請額2026年度（千円）</v>
      </c>
      <c r="AG146" s="403" t="s">
        <v>663</v>
      </c>
      <c r="AH146" s="401" t="s">
        <v>670</v>
      </c>
      <c r="AI146" s="401" t="s">
        <v>671</v>
      </c>
      <c r="AJ146" s="401" t="s">
        <v>656</v>
      </c>
      <c r="AK146" s="401" t="s">
        <v>657</v>
      </c>
      <c r="AL146" s="402" t="s">
        <v>672</v>
      </c>
      <c r="AM146" s="401" t="s">
        <v>658</v>
      </c>
      <c r="AN146" s="401" t="s">
        <v>109</v>
      </c>
      <c r="AO146" s="401" t="s">
        <v>659</v>
      </c>
      <c r="AP146" s="401" t="s">
        <v>660</v>
      </c>
      <c r="AQ146" s="401" t="s">
        <v>661</v>
      </c>
      <c r="AR146" s="401" t="s">
        <v>662</v>
      </c>
    </row>
    <row r="147" spans="22:44" ht="18.75" x14ac:dyDescent="0.4">
      <c r="V147" s="404">
        <f>E26</f>
        <v>0</v>
      </c>
      <c r="W147" s="404">
        <f>F17</f>
        <v>0</v>
      </c>
      <c r="X147" s="405">
        <f>I46</f>
        <v>0</v>
      </c>
      <c r="Y147" s="404">
        <f>F50</f>
        <v>0</v>
      </c>
      <c r="Z147" s="404">
        <f>F51</f>
        <v>0</v>
      </c>
      <c r="AA147" s="404">
        <f>E27</f>
        <v>0</v>
      </c>
      <c r="AB147" s="404" t="str">
        <f>F15</f>
        <v>1</v>
      </c>
      <c r="AC147" s="406" t="str">
        <f>E25</f>
        <v/>
      </c>
      <c r="AD147" s="407">
        <f>E29</f>
        <v>0</v>
      </c>
      <c r="AE147" s="407">
        <f>F41</f>
        <v>0</v>
      </c>
      <c r="AF147" s="407">
        <f>G41</f>
        <v>0</v>
      </c>
      <c r="AG147" s="404" t="s">
        <v>663</v>
      </c>
      <c r="AH147" s="408">
        <f>F48</f>
        <v>0</v>
      </c>
      <c r="AI147" s="404">
        <f>F49</f>
        <v>0</v>
      </c>
      <c r="AJ147" s="404">
        <f>F50</f>
        <v>0</v>
      </c>
      <c r="AK147" s="404">
        <f>G51</f>
        <v>0</v>
      </c>
      <c r="AL147" s="404">
        <f>H50</f>
        <v>0</v>
      </c>
      <c r="AM147" s="404">
        <f>E87</f>
        <v>0</v>
      </c>
      <c r="AN147" s="404">
        <f>E88</f>
        <v>0</v>
      </c>
      <c r="AO147" s="404">
        <f>G88</f>
        <v>0</v>
      </c>
      <c r="AP147" s="404">
        <f>E90</f>
        <v>0</v>
      </c>
      <c r="AQ147" s="404">
        <f>E92</f>
        <v>0</v>
      </c>
      <c r="AR147" s="404" t="e">
        <f>#REF!</f>
        <v>#REF!</v>
      </c>
    </row>
  </sheetData>
  <sheetProtection formatColumns="0" formatRows="0" insertRows="0" selectLockedCells="1"/>
  <mergeCells count="170">
    <mergeCell ref="B104:C105"/>
    <mergeCell ref="F104:G104"/>
    <mergeCell ref="H104:I104"/>
    <mergeCell ref="F105:G105"/>
    <mergeCell ref="H105:I105"/>
    <mergeCell ref="B106:C111"/>
    <mergeCell ref="C98:E98"/>
    <mergeCell ref="C99:E99"/>
    <mergeCell ref="C100:E100"/>
    <mergeCell ref="B102:C103"/>
    <mergeCell ref="F102:G102"/>
    <mergeCell ref="H102:I102"/>
    <mergeCell ref="F103:G103"/>
    <mergeCell ref="H103:I103"/>
    <mergeCell ref="B89:D89"/>
    <mergeCell ref="F89:H89"/>
    <mergeCell ref="B87:D87"/>
    <mergeCell ref="E87:H87"/>
    <mergeCell ref="B88:D88"/>
    <mergeCell ref="G88:H88"/>
    <mergeCell ref="H63:I63"/>
    <mergeCell ref="H64:I64"/>
    <mergeCell ref="H65:I65"/>
    <mergeCell ref="H66:I66"/>
    <mergeCell ref="H67:I67"/>
    <mergeCell ref="E72:F72"/>
    <mergeCell ref="C73:D73"/>
    <mergeCell ref="E73:F73"/>
    <mergeCell ref="B116:E116"/>
    <mergeCell ref="F116:I116"/>
    <mergeCell ref="A118:F118"/>
    <mergeCell ref="A113:F113"/>
    <mergeCell ref="B114:E114"/>
    <mergeCell ref="F114:I114"/>
    <mergeCell ref="L114:Y114"/>
    <mergeCell ref="B115:E115"/>
    <mergeCell ref="F115:I115"/>
    <mergeCell ref="L115:Y115"/>
    <mergeCell ref="L94:Y94"/>
    <mergeCell ref="C95:E95"/>
    <mergeCell ref="L98:Y98"/>
    <mergeCell ref="C96:E96"/>
    <mergeCell ref="C97:E97"/>
    <mergeCell ref="D101:I101"/>
    <mergeCell ref="B90:D90"/>
    <mergeCell ref="E90:H90"/>
    <mergeCell ref="B91:D91"/>
    <mergeCell ref="E91:H91"/>
    <mergeCell ref="B92:D92"/>
    <mergeCell ref="E92:H92"/>
    <mergeCell ref="A94:F94"/>
    <mergeCell ref="L70:Y70"/>
    <mergeCell ref="C74:D74"/>
    <mergeCell ref="E74:F74"/>
    <mergeCell ref="C76:D76"/>
    <mergeCell ref="E76:F76"/>
    <mergeCell ref="B78:D78"/>
    <mergeCell ref="E78:H78"/>
    <mergeCell ref="B77:H77"/>
    <mergeCell ref="A86:D86"/>
    <mergeCell ref="E86:H86"/>
    <mergeCell ref="B79:D79"/>
    <mergeCell ref="E79:H79"/>
    <mergeCell ref="B80:D84"/>
    <mergeCell ref="F80:H80"/>
    <mergeCell ref="F81:H81"/>
    <mergeCell ref="F82:H82"/>
    <mergeCell ref="F83:H83"/>
    <mergeCell ref="F84:H84"/>
    <mergeCell ref="C70:D71"/>
    <mergeCell ref="E70:F71"/>
    <mergeCell ref="G70:G71"/>
    <mergeCell ref="C75:D75"/>
    <mergeCell ref="E75:F75"/>
    <mergeCell ref="C72:D72"/>
    <mergeCell ref="A44:I44"/>
    <mergeCell ref="L43:Y43"/>
    <mergeCell ref="L46:Y46"/>
    <mergeCell ref="B55:E55"/>
    <mergeCell ref="F55:I55"/>
    <mergeCell ref="C56:D56"/>
    <mergeCell ref="L56:Y56"/>
    <mergeCell ref="H62:I62"/>
    <mergeCell ref="L62:Y62"/>
    <mergeCell ref="B52:E52"/>
    <mergeCell ref="F52:I52"/>
    <mergeCell ref="L52:Y52"/>
    <mergeCell ref="B53:E53"/>
    <mergeCell ref="F53:I53"/>
    <mergeCell ref="B54:E54"/>
    <mergeCell ref="F54:I54"/>
    <mergeCell ref="A34:A43"/>
    <mergeCell ref="B35:C35"/>
    <mergeCell ref="D35:E35"/>
    <mergeCell ref="B36:C36"/>
    <mergeCell ref="D36:E36"/>
    <mergeCell ref="B37:C42"/>
    <mergeCell ref="D37:E37"/>
    <mergeCell ref="D38:E38"/>
    <mergeCell ref="B43:D43"/>
    <mergeCell ref="E43:I43"/>
    <mergeCell ref="A1:I1"/>
    <mergeCell ref="A2:I2"/>
    <mergeCell ref="A4:I4"/>
    <mergeCell ref="A5:I5"/>
    <mergeCell ref="A13:F13"/>
    <mergeCell ref="A14:I14"/>
    <mergeCell ref="A18:E18"/>
    <mergeCell ref="F18:I18"/>
    <mergeCell ref="A33:D33"/>
    <mergeCell ref="E33:I33"/>
    <mergeCell ref="F25:I25"/>
    <mergeCell ref="A28:D28"/>
    <mergeCell ref="A29:D29"/>
    <mergeCell ref="A30:D30"/>
    <mergeCell ref="E30:I30"/>
    <mergeCell ref="A32:D32"/>
    <mergeCell ref="E31:I31"/>
    <mergeCell ref="H38:I38"/>
    <mergeCell ref="H40:I40"/>
    <mergeCell ref="H41:I41"/>
    <mergeCell ref="H42:I42"/>
    <mergeCell ref="L26:AA26"/>
    <mergeCell ref="L47:Y47"/>
    <mergeCell ref="L51:AB51"/>
    <mergeCell ref="L116:AA116"/>
    <mergeCell ref="A15:E15"/>
    <mergeCell ref="F15:I15"/>
    <mergeCell ref="A16:E16"/>
    <mergeCell ref="F16:I16"/>
    <mergeCell ref="A17:E17"/>
    <mergeCell ref="F17:I17"/>
    <mergeCell ref="A26:D26"/>
    <mergeCell ref="E26:I26"/>
    <mergeCell ref="A27:D27"/>
    <mergeCell ref="E27:I27"/>
    <mergeCell ref="A20:E20"/>
    <mergeCell ref="F20:I20"/>
    <mergeCell ref="A23:I23"/>
    <mergeCell ref="A25:D25"/>
    <mergeCell ref="A19:E19"/>
    <mergeCell ref="F19:I19"/>
    <mergeCell ref="A31:D31"/>
    <mergeCell ref="H35:I35"/>
    <mergeCell ref="B34:H34"/>
    <mergeCell ref="H39:I39"/>
    <mergeCell ref="B47:E47"/>
    <mergeCell ref="F47:G47"/>
    <mergeCell ref="B119:G119"/>
    <mergeCell ref="L27:AA27"/>
    <mergeCell ref="L29:AA29"/>
    <mergeCell ref="L28:AA28"/>
    <mergeCell ref="L33:Q33"/>
    <mergeCell ref="H36:I36"/>
    <mergeCell ref="H37:I37"/>
    <mergeCell ref="B48:E48"/>
    <mergeCell ref="F48:G48"/>
    <mergeCell ref="B49:E49"/>
    <mergeCell ref="B50:E50"/>
    <mergeCell ref="L50:Y50"/>
    <mergeCell ref="B51:E51"/>
    <mergeCell ref="A45:I45"/>
    <mergeCell ref="B46:E46"/>
    <mergeCell ref="G51:H51"/>
    <mergeCell ref="F46:G46"/>
    <mergeCell ref="L48:Y48"/>
    <mergeCell ref="D39:E39"/>
    <mergeCell ref="D40:E40"/>
    <mergeCell ref="D41:E41"/>
    <mergeCell ref="D42:E42"/>
  </mergeCells>
  <phoneticPr fontId="1"/>
  <conditionalFormatting sqref="C72:C75">
    <cfRule type="cellIs" dxfId="93" priority="55" operator="equal">
      <formula>" "</formula>
    </cfRule>
  </conditionalFormatting>
  <conditionalFormatting sqref="D63">
    <cfRule type="cellIs" dxfId="92" priority="78" operator="equal">
      <formula>" "</formula>
    </cfRule>
  </conditionalFormatting>
  <conditionalFormatting sqref="D64">
    <cfRule type="cellIs" dxfId="91" priority="79" operator="equal">
      <formula>" "</formula>
    </cfRule>
  </conditionalFormatting>
  <conditionalFormatting sqref="E72:E75">
    <cfRule type="cellIs" dxfId="90" priority="56" operator="equal">
      <formula>" "</formula>
    </cfRule>
  </conditionalFormatting>
  <conditionalFormatting sqref="E89">
    <cfRule type="cellIs" dxfId="89" priority="52" operator="equal">
      <formula>" "</formula>
    </cfRule>
  </conditionalFormatting>
  <conditionalFormatting sqref="E43:J43">
    <cfRule type="cellIs" dxfId="88" priority="41" operator="equal">
      <formula>" "</formula>
    </cfRule>
  </conditionalFormatting>
  <conditionalFormatting sqref="F15:F20 E25:E30">
    <cfRule type="cellIs" dxfId="87" priority="80" stopIfTrue="1" operator="equal">
      <formula>"x"</formula>
    </cfRule>
  </conditionalFormatting>
  <conditionalFormatting sqref="F46">
    <cfRule type="cellIs" dxfId="86" priority="32" operator="equal">
      <formula>" "</formula>
    </cfRule>
  </conditionalFormatting>
  <conditionalFormatting sqref="F47">
    <cfRule type="cellIs" dxfId="85" priority="31" operator="equal">
      <formula>" "</formula>
    </cfRule>
  </conditionalFormatting>
  <conditionalFormatting sqref="F56">
    <cfRule type="cellIs" dxfId="84" priority="57" operator="equal">
      <formula>" "</formula>
    </cfRule>
  </conditionalFormatting>
  <conditionalFormatting sqref="F57">
    <cfRule type="cellIs" dxfId="83" priority="58" operator="equal">
      <formula>" "</formula>
    </cfRule>
  </conditionalFormatting>
  <conditionalFormatting sqref="F58">
    <cfRule type="cellIs" dxfId="82" priority="59" operator="equal">
      <formula>" "</formula>
    </cfRule>
  </conditionalFormatting>
  <conditionalFormatting sqref="F63">
    <cfRule type="cellIs" dxfId="81" priority="73" operator="equal">
      <formula>" "</formula>
    </cfRule>
  </conditionalFormatting>
  <conditionalFormatting sqref="F64">
    <cfRule type="cellIs" dxfId="80" priority="74" operator="equal">
      <formula>" "</formula>
    </cfRule>
  </conditionalFormatting>
  <conditionalFormatting sqref="F100">
    <cfRule type="cellIs" dxfId="79" priority="48" stopIfTrue="1" operator="notEqual">
      <formula>$F$95</formula>
    </cfRule>
  </conditionalFormatting>
  <conditionalFormatting sqref="F36:G37">
    <cfRule type="cellIs" dxfId="78" priority="42" operator="equal">
      <formula>" "</formula>
    </cfRule>
  </conditionalFormatting>
  <conditionalFormatting sqref="F38:G38">
    <cfRule type="cellIs" dxfId="77" priority="65" operator="equal">
      <formula>" "</formula>
    </cfRule>
  </conditionalFormatting>
  <conditionalFormatting sqref="F39:G39">
    <cfRule type="cellIs" dxfId="76" priority="66" operator="equal">
      <formula>" "</formula>
    </cfRule>
  </conditionalFormatting>
  <conditionalFormatting sqref="F80:H84">
    <cfRule type="expression" dxfId="75" priority="3">
      <formula>$E$79="無"</formula>
    </cfRule>
  </conditionalFormatting>
  <conditionalFormatting sqref="F116:J116">
    <cfRule type="cellIs" dxfId="74" priority="37" operator="equal">
      <formula>" "</formula>
    </cfRule>
  </conditionalFormatting>
  <conditionalFormatting sqref="G63">
    <cfRule type="cellIs" dxfId="73" priority="75" operator="equal">
      <formula>" "</formula>
    </cfRule>
  </conditionalFormatting>
  <conditionalFormatting sqref="G64">
    <cfRule type="cellIs" dxfId="72" priority="76" operator="equal">
      <formula>" "</formula>
    </cfRule>
  </conditionalFormatting>
  <conditionalFormatting sqref="G72:G75">
    <cfRule type="cellIs" dxfId="71" priority="54" operator="equal">
      <formula>" "</formula>
    </cfRule>
  </conditionalFormatting>
  <conditionalFormatting sqref="G51:H51">
    <cfRule type="expression" dxfId="70" priority="22">
      <formula>$F$51="無"</formula>
    </cfRule>
  </conditionalFormatting>
  <conditionalFormatting sqref="H28:H29">
    <cfRule type="expression" dxfId="69" priority="23" stopIfTrue="1">
      <formula>"H28&lt;&gt;I36"</formula>
    </cfRule>
  </conditionalFormatting>
  <conditionalFormatting sqref="H63">
    <cfRule type="cellIs" dxfId="68" priority="72" operator="equal">
      <formula>" "</formula>
    </cfRule>
  </conditionalFormatting>
  <conditionalFormatting sqref="H64">
    <cfRule type="cellIs" dxfId="67" priority="77" operator="equal">
      <formula>" "</formula>
    </cfRule>
  </conditionalFormatting>
  <conditionalFormatting sqref="V146:AR146">
    <cfRule type="expression" dxfId="66" priority="25">
      <formula>COUNTIF($A146, "*削除*")</formula>
    </cfRule>
  </conditionalFormatting>
  <dataValidations xWindow="302" yWindow="813" count="29">
    <dataValidation allowBlank="1" showErrorMessage="1" promptTitle="事業内容が分かる短く簡潔な名称とし、40字以内で記入" prompt="・対外的に公表して問題ない内容としてください。_x000a_・「」はつけないでください。" sqref="E26:J26" xr:uid="{26774A4F-E786-41C0-B951-0D6547723FE5}"/>
    <dataValidation allowBlank="1" showErrorMessage="1" promptTitle="提案する事業内容を、200字～150字以内厳守で要領よく記入" prompt="・対外的に公表して問題ない内容としてください。" sqref="E27:J27" xr:uid="{25B48B10-B4F6-463A-BFDD-C23D0823950C}"/>
    <dataValidation allowBlank="1" showErrorMessage="1" promptTitle="現在の事業内容および主な製品等を記入" prompt=" " sqref="F52:J52" xr:uid="{1E293C9B-6407-45BA-AF5F-001564E7731B}"/>
    <dataValidation type="custom" errorStyle="warning" allowBlank="1" showInputMessage="1" showErrorMessage="1" errorTitle="エラーメッセージ" error="研究員、補助員（工員等）の合算値と同じ数字になるようにしてください。" sqref="F100" xr:uid="{771A5137-A773-45E8-BE5E-B564C170D05C}">
      <formula1>F97</formula1>
    </dataValidation>
    <dataValidation operator="greaterThan" allowBlank="1" showInputMessage="1" showErrorMessage="1" promptTitle="入力必須項目です。" sqref="F15:J15" xr:uid="{48518DF0-83CC-4793-819A-3D79A6EDE48F}"/>
    <dataValidation type="whole" imeMode="off" allowBlank="1" showInputMessage="1" showErrorMessage="1" sqref="G32" xr:uid="{EAE1F778-47BE-48B4-BAC1-F6F7B70FB38A}">
      <formula1>1</formula1>
      <formula2>12</formula2>
    </dataValidation>
    <dataValidation type="list" allowBlank="1" showInputMessage="1" showErrorMessage="1" sqref="H119" xr:uid="{DA9F0009-69DF-4431-A1AF-C8264E860A2B}">
      <formula1>"確認しました"</formula1>
    </dataValidation>
    <dataValidation type="textLength" imeMode="on" operator="greaterThan" showInputMessage="1" showErrorMessage="1" errorTitle="エラー" error="入力必須項目です。入力をお願いします。" sqref="F16:J16" xr:uid="{D68BAF32-9C24-4142-A6CD-81BA92C2D1AE}">
      <formula1>0</formula1>
    </dataValidation>
    <dataValidation type="textLength" operator="equal" allowBlank="1" showInputMessage="1" showErrorMessage="1" errorTitle="エラーメッセージ" error="13桁の数字を入力してください" sqref="J46:J47" xr:uid="{A7588BD3-18C5-4817-965C-6C97EBC5287E}">
      <formula1>13</formula1>
    </dataValidation>
    <dataValidation type="textLength" operator="greaterThan" showInputMessage="1" showErrorMessage="1" errorTitle="エラー" error="入力必須項目です。入力をお願いします。" sqref="F17:J17 F18:I19 J18:J20" xr:uid="{D3E14EDF-367F-4356-BD20-70B407DC91E5}">
      <formula1>0</formula1>
    </dataValidation>
    <dataValidation type="whole" imeMode="off" allowBlank="1" showInputMessage="1" showErrorMessage="1" sqref="H50" xr:uid="{86FE7EBE-00E9-48E2-B14A-3F1B552713D2}">
      <formula1>1800</formula1>
      <formula2>2100</formula2>
    </dataValidation>
    <dataValidation type="whole" imeMode="off" operator="lessThanOrEqual" allowBlank="1" showInputMessage="1" showErrorMessage="1" sqref="F49 F98:F99" xr:uid="{94052362-5DB4-4C43-A8E8-09C0282A86BB}">
      <formula1>100000</formula1>
    </dataValidation>
    <dataValidation type="whole" imeMode="off" operator="lessThanOrEqual" allowBlank="1" showInputMessage="1" showErrorMessage="1" errorTitle="エラーメッセージ" error="申請上限額を超えています。_x000a_千円単位で単数切り捨ての金額を記入してください。" sqref="F48:G48" xr:uid="{22C9809E-F422-4CD1-957F-CECDF4FFEB94}">
      <formula1>10000000</formula1>
    </dataValidation>
    <dataValidation type="whole" imeMode="off" operator="lessThanOrEqual" allowBlank="1" showInputMessage="1" showErrorMessage="1" sqref="F63:G67" xr:uid="{92C8182C-1B54-4402-B0DA-DA0489A0293D}">
      <formula1>100000000</formula1>
    </dataValidation>
    <dataValidation type="whole" imeMode="off" allowBlank="1" showInputMessage="1" showErrorMessage="1" sqref="E32" xr:uid="{0162ABDD-F0C0-4650-8509-14524301BC69}">
      <formula1>2025</formula1>
      <formula2>2050</formula2>
    </dataValidation>
    <dataValidation imeMode="off" allowBlank="1" showInputMessage="1" showErrorMessage="1" sqref="E92:H92 E89" xr:uid="{24CE5E3C-B358-43DD-AF99-D6A83E4B773A}"/>
    <dataValidation type="textLength" imeMode="off" operator="equal" allowBlank="1" showInputMessage="1" showErrorMessage="1" errorTitle="エラーメッセージ" error="13桁の数字を入力してください" sqref="I46:I47" xr:uid="{47E77797-2C73-4396-8BE8-AF97C9898E28}">
      <formula1>13</formula1>
    </dataValidation>
    <dataValidation type="decimal" imeMode="off" operator="lessThanOrEqual" allowBlank="1" showInputMessage="1" showErrorMessage="1" sqref="H56:H60" xr:uid="{63817445-57A0-4A0C-8614-3D4792B45FFB}">
      <formula1>100</formula1>
    </dataValidation>
    <dataValidation type="whole" imeMode="off" operator="lessThan" allowBlank="1" showInputMessage="1" showErrorMessage="1" sqref="F95:F96 H98:H99" xr:uid="{126E628E-4E87-4B17-8207-61FB9CD55B97}">
      <formula1>100000</formula1>
    </dataValidation>
    <dataValidation imeMode="halfKatakana" allowBlank="1" showInputMessage="1" showErrorMessage="1" sqref="E103 E105 E108:E111 F47:G47" xr:uid="{A2946778-4778-4C58-B053-905D633E4617}"/>
    <dataValidation type="list" allowBlank="1" showInputMessage="1" showErrorMessage="1" promptTitle="提案する番号を選択" sqref="J25" xr:uid="{3896E017-FD74-4804-AF66-10CC315DF292}">
      <formula1>$L$123:$L$134</formula1>
    </dataValidation>
    <dataValidation type="list" allowBlank="1" showInputMessage="1" showErrorMessage="1" sqref="H72:H76" xr:uid="{EBB98567-3342-47E6-AB2A-F0619ABEAA93}">
      <formula1>$Z$123:$Z$124</formula1>
    </dataValidation>
    <dataValidation type="list" allowBlank="1" showInputMessage="1" showErrorMessage="1" sqref="F50" xr:uid="{F5E6504A-56D8-4A53-BA57-AD77B8EB90E4}">
      <formula1>$V$123:$V$125</formula1>
    </dataValidation>
    <dataValidation type="list" allowBlank="1" showInputMessage="1" showErrorMessage="1" sqref="E63:E67" xr:uid="{8D7F6D20-CEA2-4CF8-A3FE-7DBDF661E5D3}">
      <formula1>$AF$123:$AF$124</formula1>
    </dataValidation>
    <dataValidation type="list" allowBlank="1" showInputMessage="1" showErrorMessage="1" sqref="F51 E79:H79" xr:uid="{90D098BB-7D3B-4BBB-B6C2-11324468E431}">
      <formula1>$W$123:$W$124</formula1>
    </dataValidation>
    <dataValidation type="list" allowBlank="1" showInputMessage="1" showErrorMessage="1" promptTitle="提案する番号を選択" sqref="F25:I25" xr:uid="{C7260E9D-24E2-41A2-9E70-C9299C0103D7}">
      <formula1>$X$123:$X$129</formula1>
    </dataValidation>
    <dataValidation type="whole" imeMode="halfAlpha" operator="lessThanOrEqual" allowBlank="1" showErrorMessage="1" errorTitle="エラーメッセージ" error="百円単位で端数切り捨ての金額を記入してください。_x000a_例）28,700円の場合、28,000円となりますので、セルには「28」と入れて下さい。" promptTitle="千円単位で端数切り捨ての金額を記入" prompt=" " sqref="E28 H28" xr:uid="{04585984-C34D-4521-B0AB-09DC0B665ACB}">
      <formula1>1000000</formula1>
    </dataValidation>
    <dataValidation type="whole" imeMode="halfAlpha" operator="lessThanOrEqual" allowBlank="1" showInputMessage="1" showErrorMessage="1" sqref="F36:G39 F41:G41" xr:uid="{DD098769-DCB3-4AFC-A2EE-5BF23B2148E6}">
      <formula1>10000000</formula1>
    </dataValidation>
    <dataValidation imeMode="halfAlpha" allowBlank="1" showInputMessage="1" showErrorMessage="1" sqref="E90:H91" xr:uid="{A6C47147-8D35-4B31-8418-77DFF20C91F1}"/>
  </dataValidations>
  <pageMargins left="0.7" right="0.7" top="0.75" bottom="0.75" header="0.3" footer="0.3"/>
  <pageSetup paperSize="9" scale="67" fitToHeight="0" orientation="portrait" horizontalDpi="1200" verticalDpi="1200" r:id="rId1"/>
  <rowBreaks count="4" manualBreakCount="4">
    <brk id="32" max="8" man="1"/>
    <brk id="54" max="8" man="1"/>
    <brk id="84" max="8" man="1"/>
    <brk id="11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69309-6D76-4077-ADED-57817AE8B110}">
  <sheetPr codeName="Sheet7">
    <tabColor rgb="FFFF0000"/>
    <pageSetUpPr fitToPage="1"/>
  </sheetPr>
  <dimension ref="B1:U82"/>
  <sheetViews>
    <sheetView showZeros="0" zoomScale="80" zoomScaleNormal="80" zoomScaleSheetLayoutView="100" workbookViewId="0"/>
  </sheetViews>
  <sheetFormatPr defaultColWidth="8.75" defaultRowHeight="15" x14ac:dyDescent="0.4"/>
  <cols>
    <col min="1" max="1" width="1.875" style="5" customWidth="1"/>
    <col min="2" max="2" width="8.375" style="5" customWidth="1"/>
    <col min="3" max="3" width="5.75" style="5" customWidth="1"/>
    <col min="4" max="4" width="9.75" style="5" customWidth="1"/>
    <col min="5" max="17" width="5.75" style="5" customWidth="1"/>
    <col min="18" max="18" width="9.25" style="5" customWidth="1"/>
    <col min="19" max="19" width="5.75" style="5" customWidth="1"/>
    <col min="20" max="20" width="14.375" style="5" customWidth="1"/>
    <col min="21" max="21" width="3.25" style="5" customWidth="1"/>
    <col min="22" max="16384" width="8.75" style="5"/>
  </cols>
  <sheetData>
    <row r="1" spans="2:21" ht="17.25" x14ac:dyDescent="0.4">
      <c r="U1" s="254"/>
    </row>
    <row r="2" spans="2:21" ht="17.25" x14ac:dyDescent="0.4">
      <c r="B2" s="644" t="s">
        <v>142</v>
      </c>
      <c r="C2" s="645"/>
      <c r="D2" s="645"/>
      <c r="E2" s="645"/>
      <c r="F2" s="645"/>
      <c r="G2" s="645"/>
      <c r="H2" s="645"/>
      <c r="I2" s="645"/>
      <c r="J2" s="645"/>
      <c r="K2" s="645"/>
      <c r="L2" s="645"/>
      <c r="M2" s="645"/>
      <c r="N2" s="645"/>
      <c r="O2" s="645"/>
      <c r="P2" s="645"/>
      <c r="Q2" s="645"/>
      <c r="R2" s="645"/>
      <c r="S2" s="645"/>
      <c r="T2" s="646"/>
      <c r="U2" s="255"/>
    </row>
    <row r="3" spans="2:21" ht="89.45" customHeight="1" x14ac:dyDescent="0.4">
      <c r="B3" s="650" t="s">
        <v>143</v>
      </c>
      <c r="C3" s="651"/>
      <c r="D3" s="651"/>
      <c r="E3" s="651"/>
      <c r="F3" s="651"/>
      <c r="G3" s="651"/>
      <c r="H3" s="651"/>
      <c r="I3" s="651"/>
      <c r="J3" s="651"/>
      <c r="K3" s="651"/>
      <c r="L3" s="651"/>
      <c r="M3" s="651"/>
      <c r="N3" s="651"/>
      <c r="O3" s="651"/>
      <c r="P3" s="651"/>
      <c r="Q3" s="651"/>
      <c r="R3" s="651"/>
      <c r="S3" s="651"/>
      <c r="T3" s="652"/>
      <c r="U3" s="256"/>
    </row>
    <row r="4" spans="2:21" ht="244.9" customHeight="1" x14ac:dyDescent="0.4">
      <c r="B4" s="647" t="s">
        <v>647</v>
      </c>
      <c r="C4" s="648"/>
      <c r="D4" s="648"/>
      <c r="E4" s="648"/>
      <c r="F4" s="648"/>
      <c r="G4" s="648"/>
      <c r="H4" s="648"/>
      <c r="I4" s="648"/>
      <c r="J4" s="648"/>
      <c r="K4" s="648"/>
      <c r="L4" s="648"/>
      <c r="M4" s="648"/>
      <c r="N4" s="648"/>
      <c r="O4" s="648"/>
      <c r="P4" s="648"/>
      <c r="Q4" s="648"/>
      <c r="R4" s="648"/>
      <c r="S4" s="648"/>
      <c r="T4" s="649"/>
    </row>
    <row r="5" spans="2:21" x14ac:dyDescent="0.4">
      <c r="U5" s="1"/>
    </row>
    <row r="6" spans="2:21" ht="15.75" thickBot="1" x14ac:dyDescent="0.45">
      <c r="T6" s="1" t="s">
        <v>15</v>
      </c>
      <c r="U6" s="1"/>
    </row>
    <row r="7" spans="2:21" ht="15.75" thickBot="1" x14ac:dyDescent="0.45">
      <c r="L7" s="257"/>
      <c r="Q7" s="1"/>
      <c r="S7" s="258"/>
      <c r="T7" s="66" t="s">
        <v>144</v>
      </c>
      <c r="U7" s="1"/>
    </row>
    <row r="8" spans="2:21" x14ac:dyDescent="0.4">
      <c r="L8" s="257"/>
      <c r="O8" s="257"/>
      <c r="T8" s="1"/>
    </row>
    <row r="9" spans="2:21" ht="15.75" thickBot="1" x14ac:dyDescent="0.45">
      <c r="B9" s="182" t="s">
        <v>145</v>
      </c>
      <c r="U9" s="259"/>
    </row>
    <row r="10" spans="2:21" ht="20.25" thickBot="1" x14ac:dyDescent="0.45">
      <c r="B10" s="67"/>
      <c r="C10" s="67"/>
      <c r="D10" s="67"/>
      <c r="E10" s="67"/>
      <c r="F10" s="67"/>
      <c r="G10" s="67"/>
      <c r="H10" s="67"/>
      <c r="I10" s="67"/>
      <c r="J10" s="67"/>
      <c r="K10" s="67"/>
      <c r="L10" s="177"/>
      <c r="M10" s="67"/>
      <c r="N10" s="67"/>
      <c r="O10" s="687" t="s">
        <v>146</v>
      </c>
      <c r="P10" s="687"/>
      <c r="Q10" s="687"/>
      <c r="R10" s="679" t="str">
        <f>IF('1-1.提案書'!$I$10="","",'1-1.提案書'!$I$10)</f>
        <v/>
      </c>
      <c r="S10" s="680"/>
      <c r="T10" s="681"/>
      <c r="U10" s="260"/>
    </row>
    <row r="11" spans="2:21" ht="19.5" x14ac:dyDescent="0.4">
      <c r="B11" s="682" t="s">
        <v>147</v>
      </c>
      <c r="C11" s="682"/>
      <c r="D11" s="682"/>
      <c r="E11" s="682"/>
      <c r="F11" s="682"/>
      <c r="G11" s="682"/>
      <c r="H11" s="682"/>
      <c r="I11" s="682"/>
      <c r="J11" s="682"/>
      <c r="K11" s="682"/>
      <c r="L11" s="682"/>
      <c r="M11" s="682"/>
      <c r="N11" s="682"/>
      <c r="O11" s="682"/>
      <c r="P11" s="682"/>
      <c r="Q11" s="682"/>
      <c r="R11" s="682"/>
      <c r="S11" s="682"/>
      <c r="T11" s="682"/>
      <c r="U11" s="14"/>
    </row>
    <row r="12" spans="2:21" ht="15.75" thickBot="1" x14ac:dyDescent="0.45">
      <c r="B12" s="14"/>
      <c r="C12" s="14"/>
      <c r="D12" s="14"/>
      <c r="E12" s="14"/>
      <c r="F12" s="14"/>
      <c r="G12" s="14"/>
      <c r="H12" s="14"/>
      <c r="I12" s="14"/>
      <c r="J12" s="14"/>
      <c r="K12" s="14"/>
      <c r="L12" s="14"/>
      <c r="M12" s="14"/>
      <c r="N12" s="14"/>
      <c r="O12" s="14"/>
      <c r="P12" s="14"/>
      <c r="Q12" s="14"/>
      <c r="R12" s="14"/>
      <c r="S12" s="14"/>
      <c r="T12" s="14"/>
      <c r="U12" s="30"/>
    </row>
    <row r="13" spans="2:21" ht="25.15" customHeight="1" thickBot="1" x14ac:dyDescent="0.45">
      <c r="B13" s="664" t="s">
        <v>148</v>
      </c>
      <c r="C13" s="664"/>
      <c r="D13" s="664"/>
      <c r="E13" s="664"/>
      <c r="F13" s="664"/>
      <c r="G13" s="664"/>
      <c r="H13" s="664"/>
      <c r="I13" s="665"/>
      <c r="J13" s="675">
        <f>'1-1.提案書'!D103</f>
        <v>0</v>
      </c>
      <c r="K13" s="676"/>
      <c r="L13" s="676"/>
      <c r="M13" s="676"/>
      <c r="N13" s="676"/>
      <c r="O13" s="676"/>
      <c r="P13" s="676"/>
      <c r="Q13" s="676"/>
      <c r="R13" s="676"/>
      <c r="S13" s="676"/>
      <c r="T13" s="677"/>
      <c r="U13" s="30"/>
    </row>
    <row r="14" spans="2:21" ht="25.15" customHeight="1" thickBot="1" x14ac:dyDescent="0.45">
      <c r="B14" s="664" t="s">
        <v>128</v>
      </c>
      <c r="C14" s="664"/>
      <c r="D14" s="664"/>
      <c r="E14" s="664"/>
      <c r="F14" s="664"/>
      <c r="G14" s="664"/>
      <c r="H14" s="664"/>
      <c r="I14" s="665"/>
      <c r="J14" s="675">
        <f>'1-1.提案書'!E103</f>
        <v>0</v>
      </c>
      <c r="K14" s="676"/>
      <c r="L14" s="676"/>
      <c r="M14" s="676"/>
      <c r="N14" s="676"/>
      <c r="O14" s="676"/>
      <c r="P14" s="676"/>
      <c r="Q14" s="676"/>
      <c r="R14" s="676"/>
      <c r="S14" s="676"/>
      <c r="T14" s="677"/>
      <c r="U14" s="30"/>
    </row>
    <row r="15" spans="2:21" ht="25.15" customHeight="1" thickBot="1" x14ac:dyDescent="0.45">
      <c r="B15" s="664" t="s">
        <v>149</v>
      </c>
      <c r="C15" s="664"/>
      <c r="D15" s="664"/>
      <c r="E15" s="664"/>
      <c r="F15" s="664"/>
      <c r="G15" s="664"/>
      <c r="H15" s="664"/>
      <c r="I15" s="665"/>
      <c r="J15" s="689"/>
      <c r="K15" s="690"/>
      <c r="L15" s="691"/>
      <c r="M15" s="28" t="s">
        <v>39</v>
      </c>
      <c r="N15" s="689"/>
      <c r="O15" s="690"/>
      <c r="P15" s="691"/>
      <c r="Q15" s="28" t="s">
        <v>287</v>
      </c>
      <c r="R15" s="689"/>
      <c r="S15" s="691"/>
      <c r="T15" s="28" t="s">
        <v>187</v>
      </c>
      <c r="U15" s="30"/>
    </row>
    <row r="16" spans="2:21" ht="39.6" customHeight="1" thickBot="1" x14ac:dyDescent="0.45">
      <c r="B16" s="669" t="s">
        <v>150</v>
      </c>
      <c r="C16" s="669"/>
      <c r="D16" s="669"/>
      <c r="E16" s="669"/>
      <c r="F16" s="669"/>
      <c r="G16" s="669"/>
      <c r="H16" s="669"/>
      <c r="I16" s="670"/>
      <c r="J16" s="671">
        <f>'1-1.提案書'!F20</f>
        <v>0</v>
      </c>
      <c r="K16" s="672"/>
      <c r="L16" s="672"/>
      <c r="M16" s="672"/>
      <c r="N16" s="672"/>
      <c r="O16" s="672"/>
      <c r="P16" s="672"/>
      <c r="Q16" s="672"/>
      <c r="R16" s="672"/>
      <c r="S16" s="672"/>
      <c r="T16" s="673"/>
      <c r="U16" s="30"/>
    </row>
    <row r="17" spans="2:21" ht="52.9" customHeight="1" thickBot="1" x14ac:dyDescent="0.45">
      <c r="B17" s="669" t="s">
        <v>151</v>
      </c>
      <c r="C17" s="669"/>
      <c r="D17" s="669"/>
      <c r="E17" s="669"/>
      <c r="F17" s="669"/>
      <c r="G17" s="669"/>
      <c r="H17" s="669"/>
      <c r="I17" s="670"/>
      <c r="J17" s="675">
        <f>'1-1.提案書'!F107</f>
        <v>0</v>
      </c>
      <c r="K17" s="676"/>
      <c r="L17" s="676"/>
      <c r="M17" s="676"/>
      <c r="N17" s="676"/>
      <c r="O17" s="676"/>
      <c r="P17" s="676"/>
      <c r="Q17" s="676"/>
      <c r="R17" s="676"/>
      <c r="S17" s="676"/>
      <c r="T17" s="677"/>
      <c r="U17" s="30"/>
    </row>
    <row r="18" spans="2:21" ht="25.15" customHeight="1" thickBot="1" x14ac:dyDescent="0.45">
      <c r="B18" s="664" t="s">
        <v>152</v>
      </c>
      <c r="C18" s="664"/>
      <c r="D18" s="664"/>
      <c r="E18" s="664"/>
      <c r="F18" s="664"/>
      <c r="G18" s="664"/>
      <c r="H18" s="664"/>
      <c r="I18" s="665"/>
      <c r="J18" s="479">
        <f>'1-1.提案書'!F103</f>
        <v>0</v>
      </c>
      <c r="K18" s="688"/>
      <c r="L18" s="688"/>
      <c r="M18" s="688"/>
      <c r="N18" s="688"/>
      <c r="O18" s="688"/>
      <c r="P18" s="688"/>
      <c r="Q18" s="688"/>
      <c r="R18" s="688"/>
      <c r="S18" s="688"/>
      <c r="T18" s="480"/>
      <c r="U18" s="30"/>
    </row>
    <row r="19" spans="2:21" ht="25.15" customHeight="1" thickBot="1" x14ac:dyDescent="0.45">
      <c r="B19" s="664" t="s">
        <v>153</v>
      </c>
      <c r="C19" s="664"/>
      <c r="D19" s="664"/>
      <c r="E19" s="664"/>
      <c r="F19" s="664"/>
      <c r="G19" s="664"/>
      <c r="H19" s="664"/>
      <c r="I19" s="665"/>
      <c r="J19" s="666"/>
      <c r="K19" s="667"/>
      <c r="L19" s="667"/>
      <c r="M19" s="667"/>
      <c r="N19" s="667"/>
      <c r="O19" s="667"/>
      <c r="P19" s="667"/>
      <c r="Q19" s="667"/>
      <c r="R19" s="667"/>
      <c r="S19" s="667"/>
      <c r="T19" s="668"/>
      <c r="U19" s="30"/>
    </row>
    <row r="20" spans="2:21" ht="25.15" customHeight="1" thickBot="1" x14ac:dyDescent="0.45">
      <c r="B20" s="664" t="s">
        <v>154</v>
      </c>
      <c r="C20" s="664"/>
      <c r="D20" s="664"/>
      <c r="E20" s="664"/>
      <c r="F20" s="664"/>
      <c r="G20" s="664"/>
      <c r="H20" s="664"/>
      <c r="I20" s="665"/>
      <c r="J20" s="675">
        <f>'1-1.提案書'!H103</f>
        <v>0</v>
      </c>
      <c r="K20" s="676"/>
      <c r="L20" s="676"/>
      <c r="M20" s="676"/>
      <c r="N20" s="676"/>
      <c r="O20" s="676"/>
      <c r="P20" s="676"/>
      <c r="Q20" s="676"/>
      <c r="R20" s="676"/>
      <c r="S20" s="676"/>
      <c r="T20" s="677"/>
      <c r="U20" s="30"/>
    </row>
    <row r="21" spans="2:21" ht="37.15" customHeight="1" thickBot="1" x14ac:dyDescent="0.45">
      <c r="B21" s="669" t="s">
        <v>155</v>
      </c>
      <c r="C21" s="664"/>
      <c r="D21" s="664"/>
      <c r="E21" s="664"/>
      <c r="F21" s="664"/>
      <c r="G21" s="664"/>
      <c r="H21" s="664"/>
      <c r="I21" s="665"/>
      <c r="J21" s="693"/>
      <c r="K21" s="694"/>
      <c r="L21" s="694"/>
      <c r="M21" s="694"/>
      <c r="N21" s="694"/>
      <c r="O21" s="694"/>
      <c r="P21" s="694"/>
      <c r="Q21" s="694"/>
      <c r="R21" s="694"/>
      <c r="S21" s="694"/>
      <c r="T21" s="695"/>
      <c r="U21" s="30"/>
    </row>
    <row r="22" spans="2:21" ht="25.15" customHeight="1" thickBot="1" x14ac:dyDescent="0.45">
      <c r="B22" s="664" t="s">
        <v>156</v>
      </c>
      <c r="C22" s="664"/>
      <c r="D22" s="664"/>
      <c r="E22" s="664"/>
      <c r="F22" s="664"/>
      <c r="G22" s="664"/>
      <c r="H22" s="664"/>
      <c r="I22" s="665"/>
      <c r="J22" s="666"/>
      <c r="K22" s="667"/>
      <c r="L22" s="667"/>
      <c r="M22" s="667"/>
      <c r="N22" s="667"/>
      <c r="O22" s="667"/>
      <c r="P22" s="667"/>
      <c r="Q22" s="667"/>
      <c r="R22" s="667"/>
      <c r="S22" s="667"/>
      <c r="T22" s="668"/>
      <c r="U22" s="30"/>
    </row>
    <row r="23" spans="2:21" ht="25.15" customHeight="1" thickBot="1" x14ac:dyDescent="0.45">
      <c r="B23" s="664" t="s">
        <v>157</v>
      </c>
      <c r="C23" s="664"/>
      <c r="D23" s="664"/>
      <c r="E23" s="664"/>
      <c r="F23" s="664"/>
      <c r="G23" s="664"/>
      <c r="H23" s="664"/>
      <c r="I23" s="665"/>
      <c r="J23" s="666"/>
      <c r="K23" s="667"/>
      <c r="L23" s="667"/>
      <c r="M23" s="667"/>
      <c r="N23" s="667"/>
      <c r="O23" s="667"/>
      <c r="P23" s="667"/>
      <c r="Q23" s="667"/>
      <c r="R23" s="667"/>
      <c r="S23" s="667"/>
      <c r="T23" s="668"/>
      <c r="U23" s="30"/>
    </row>
    <row r="24" spans="2:21" ht="25.15" customHeight="1" thickBot="1" x14ac:dyDescent="0.45">
      <c r="B24" s="664" t="s">
        <v>698</v>
      </c>
      <c r="C24" s="664"/>
      <c r="D24" s="664"/>
      <c r="E24" s="664"/>
      <c r="F24" s="664"/>
      <c r="G24" s="664"/>
      <c r="H24" s="664"/>
      <c r="I24" s="665"/>
      <c r="J24" s="666"/>
      <c r="K24" s="667"/>
      <c r="L24" s="667"/>
      <c r="M24" s="667"/>
      <c r="N24" s="667"/>
      <c r="O24" s="667"/>
      <c r="P24" s="667"/>
      <c r="Q24" s="667"/>
      <c r="R24" s="667"/>
      <c r="S24" s="667"/>
      <c r="T24" s="668"/>
      <c r="U24" s="67"/>
    </row>
    <row r="25" spans="2:21" ht="25.15" customHeight="1" thickBot="1" x14ac:dyDescent="0.45">
      <c r="B25" s="674" t="s">
        <v>158</v>
      </c>
      <c r="C25" s="659"/>
      <c r="D25" s="659"/>
      <c r="E25" s="659"/>
      <c r="F25" s="659"/>
      <c r="G25" s="659"/>
      <c r="H25" s="659"/>
      <c r="I25" s="659"/>
      <c r="J25" s="659"/>
      <c r="K25" s="659"/>
      <c r="L25" s="659"/>
      <c r="M25" s="659"/>
      <c r="N25" s="659"/>
      <c r="O25" s="659"/>
      <c r="P25" s="659"/>
      <c r="Q25" s="659"/>
      <c r="R25" s="659"/>
      <c r="S25" s="659"/>
      <c r="T25" s="660"/>
      <c r="U25" s="181"/>
    </row>
    <row r="26" spans="2:21" ht="25.15" customHeight="1" thickBot="1" x14ac:dyDescent="0.45">
      <c r="B26" s="261" t="s">
        <v>159</v>
      </c>
      <c r="C26" s="262" t="s">
        <v>160</v>
      </c>
      <c r="D26" s="263" t="s">
        <v>161</v>
      </c>
      <c r="E26" s="653" t="s">
        <v>162</v>
      </c>
      <c r="F26" s="656"/>
      <c r="G26" s="656"/>
      <c r="H26" s="656"/>
      <c r="I26" s="656"/>
      <c r="J26" s="656"/>
      <c r="K26" s="656"/>
      <c r="L26" s="656"/>
      <c r="M26" s="656"/>
      <c r="N26" s="656"/>
      <c r="O26" s="656"/>
      <c r="P26" s="656"/>
      <c r="Q26" s="656"/>
      <c r="R26" s="656"/>
      <c r="S26" s="656"/>
      <c r="T26" s="657"/>
      <c r="U26" s="181"/>
    </row>
    <row r="27" spans="2:21" ht="25.15" customHeight="1" x14ac:dyDescent="0.4">
      <c r="B27" s="40"/>
      <c r="C27" s="264" t="s">
        <v>160</v>
      </c>
      <c r="D27" s="41"/>
      <c r="E27" s="696"/>
      <c r="F27" s="697"/>
      <c r="G27" s="697"/>
      <c r="H27" s="697"/>
      <c r="I27" s="697"/>
      <c r="J27" s="697"/>
      <c r="K27" s="697"/>
      <c r="L27" s="697"/>
      <c r="M27" s="697"/>
      <c r="N27" s="697"/>
      <c r="O27" s="697"/>
      <c r="P27" s="697"/>
      <c r="Q27" s="697"/>
      <c r="R27" s="697"/>
      <c r="S27" s="697"/>
      <c r="T27" s="698"/>
      <c r="U27" s="181"/>
    </row>
    <row r="28" spans="2:21" ht="25.15" customHeight="1" x14ac:dyDescent="0.4">
      <c r="B28" s="42"/>
      <c r="C28" s="265" t="s">
        <v>160</v>
      </c>
      <c r="D28" s="43"/>
      <c r="E28" s="661"/>
      <c r="F28" s="662"/>
      <c r="G28" s="662"/>
      <c r="H28" s="662"/>
      <c r="I28" s="662"/>
      <c r="J28" s="662"/>
      <c r="K28" s="662"/>
      <c r="L28" s="662"/>
      <c r="M28" s="662"/>
      <c r="N28" s="662"/>
      <c r="O28" s="662"/>
      <c r="P28" s="662"/>
      <c r="Q28" s="662"/>
      <c r="R28" s="662"/>
      <c r="S28" s="662"/>
      <c r="T28" s="663"/>
      <c r="U28" s="181"/>
    </row>
    <row r="29" spans="2:21" ht="25.15" customHeight="1" x14ac:dyDescent="0.4">
      <c r="B29" s="42"/>
      <c r="C29" s="265" t="s">
        <v>160</v>
      </c>
      <c r="D29" s="43"/>
      <c r="E29" s="661"/>
      <c r="F29" s="662"/>
      <c r="G29" s="662"/>
      <c r="H29" s="662"/>
      <c r="I29" s="662"/>
      <c r="J29" s="662"/>
      <c r="K29" s="662"/>
      <c r="L29" s="662"/>
      <c r="M29" s="662"/>
      <c r="N29" s="662"/>
      <c r="O29" s="662"/>
      <c r="P29" s="662"/>
      <c r="Q29" s="662"/>
      <c r="R29" s="662"/>
      <c r="S29" s="662"/>
      <c r="T29" s="663"/>
      <c r="U29" s="181"/>
    </row>
    <row r="30" spans="2:21" ht="25.15" customHeight="1" x14ac:dyDescent="0.4">
      <c r="B30" s="42"/>
      <c r="C30" s="265" t="s">
        <v>160</v>
      </c>
      <c r="D30" s="43"/>
      <c r="E30" s="661"/>
      <c r="F30" s="662"/>
      <c r="G30" s="662"/>
      <c r="H30" s="662"/>
      <c r="I30" s="662"/>
      <c r="J30" s="662"/>
      <c r="K30" s="662"/>
      <c r="L30" s="662"/>
      <c r="M30" s="662"/>
      <c r="N30" s="662"/>
      <c r="O30" s="662"/>
      <c r="P30" s="662"/>
      <c r="Q30" s="662"/>
      <c r="R30" s="662"/>
      <c r="S30" s="662"/>
      <c r="T30" s="663"/>
      <c r="U30" s="181"/>
    </row>
    <row r="31" spans="2:21" ht="25.15" customHeight="1" x14ac:dyDescent="0.4">
      <c r="B31" s="42"/>
      <c r="C31" s="265" t="s">
        <v>160</v>
      </c>
      <c r="D31" s="43"/>
      <c r="E31" s="661"/>
      <c r="F31" s="662"/>
      <c r="G31" s="662"/>
      <c r="H31" s="662"/>
      <c r="I31" s="662"/>
      <c r="J31" s="662"/>
      <c r="K31" s="662"/>
      <c r="L31" s="662"/>
      <c r="M31" s="662"/>
      <c r="N31" s="662"/>
      <c r="O31" s="662"/>
      <c r="P31" s="662"/>
      <c r="Q31" s="662"/>
      <c r="R31" s="662"/>
      <c r="S31" s="662"/>
      <c r="T31" s="663"/>
      <c r="U31" s="181"/>
    </row>
    <row r="32" spans="2:21" ht="25.15" customHeight="1" x14ac:dyDescent="0.4">
      <c r="B32" s="42"/>
      <c r="C32" s="265" t="s">
        <v>160</v>
      </c>
      <c r="D32" s="43"/>
      <c r="E32" s="661"/>
      <c r="F32" s="662"/>
      <c r="G32" s="662"/>
      <c r="H32" s="662"/>
      <c r="I32" s="662"/>
      <c r="J32" s="662"/>
      <c r="K32" s="662"/>
      <c r="L32" s="662"/>
      <c r="M32" s="662"/>
      <c r="N32" s="662"/>
      <c r="O32" s="662"/>
      <c r="P32" s="662"/>
      <c r="Q32" s="662"/>
      <c r="R32" s="662"/>
      <c r="S32" s="662"/>
      <c r="T32" s="663"/>
      <c r="U32" s="181"/>
    </row>
    <row r="33" spans="2:21" ht="25.15" customHeight="1" x14ac:dyDescent="0.4">
      <c r="B33" s="42"/>
      <c r="C33" s="265" t="s">
        <v>160</v>
      </c>
      <c r="D33" s="43"/>
      <c r="E33" s="661"/>
      <c r="F33" s="662"/>
      <c r="G33" s="662"/>
      <c r="H33" s="662"/>
      <c r="I33" s="662"/>
      <c r="J33" s="662"/>
      <c r="K33" s="662"/>
      <c r="L33" s="662"/>
      <c r="M33" s="662"/>
      <c r="N33" s="662"/>
      <c r="O33" s="662"/>
      <c r="P33" s="662"/>
      <c r="Q33" s="662"/>
      <c r="R33" s="662"/>
      <c r="S33" s="662"/>
      <c r="T33" s="663"/>
      <c r="U33" s="181"/>
    </row>
    <row r="34" spans="2:21" ht="25.15" customHeight="1" x14ac:dyDescent="0.4">
      <c r="B34" s="42"/>
      <c r="C34" s="265" t="s">
        <v>160</v>
      </c>
      <c r="D34" s="43"/>
      <c r="E34" s="661"/>
      <c r="F34" s="662"/>
      <c r="G34" s="662"/>
      <c r="H34" s="662"/>
      <c r="I34" s="662"/>
      <c r="J34" s="662"/>
      <c r="K34" s="662"/>
      <c r="L34" s="662"/>
      <c r="M34" s="662"/>
      <c r="N34" s="662"/>
      <c r="O34" s="662"/>
      <c r="P34" s="662"/>
      <c r="Q34" s="662"/>
      <c r="R34" s="662"/>
      <c r="S34" s="662"/>
      <c r="T34" s="663"/>
      <c r="U34" s="181"/>
    </row>
    <row r="35" spans="2:21" ht="25.15" customHeight="1" thickBot="1" x14ac:dyDescent="0.45">
      <c r="B35" s="44"/>
      <c r="C35" s="266" t="s">
        <v>160</v>
      </c>
      <c r="D35" s="45"/>
      <c r="E35" s="700"/>
      <c r="F35" s="701"/>
      <c r="G35" s="701"/>
      <c r="H35" s="701"/>
      <c r="I35" s="701"/>
      <c r="J35" s="701"/>
      <c r="K35" s="701"/>
      <c r="L35" s="701"/>
      <c r="M35" s="701"/>
      <c r="N35" s="701"/>
      <c r="O35" s="701"/>
      <c r="P35" s="701"/>
      <c r="Q35" s="701"/>
      <c r="R35" s="701"/>
      <c r="S35" s="701"/>
      <c r="T35" s="702"/>
      <c r="U35" s="67"/>
    </row>
    <row r="36" spans="2:21" ht="25.15" customHeight="1" thickBot="1" x14ac:dyDescent="0.45">
      <c r="B36" s="658" t="s">
        <v>163</v>
      </c>
      <c r="C36" s="659"/>
      <c r="D36" s="659"/>
      <c r="E36" s="659"/>
      <c r="F36" s="659"/>
      <c r="G36" s="659"/>
      <c r="H36" s="659"/>
      <c r="I36" s="659"/>
      <c r="J36" s="659"/>
      <c r="K36" s="659"/>
      <c r="L36" s="659"/>
      <c r="M36" s="659"/>
      <c r="N36" s="659"/>
      <c r="O36" s="659"/>
      <c r="P36" s="659"/>
      <c r="Q36" s="659"/>
      <c r="R36" s="659"/>
      <c r="S36" s="659"/>
      <c r="T36" s="660"/>
      <c r="U36" s="181"/>
    </row>
    <row r="37" spans="2:21" ht="25.15" customHeight="1" thickBot="1" x14ac:dyDescent="0.45">
      <c r="B37" s="267" t="s">
        <v>159</v>
      </c>
      <c r="C37" s="268" t="s">
        <v>164</v>
      </c>
      <c r="D37" s="683" t="s">
        <v>165</v>
      </c>
      <c r="E37" s="684"/>
      <c r="F37" s="685"/>
      <c r="G37" s="685"/>
      <c r="H37" s="685" t="s">
        <v>166</v>
      </c>
      <c r="I37" s="685"/>
      <c r="J37" s="685" t="s">
        <v>167</v>
      </c>
      <c r="K37" s="686"/>
      <c r="L37" s="656" t="s">
        <v>168</v>
      </c>
      <c r="M37" s="656"/>
      <c r="N37" s="656"/>
      <c r="O37" s="656"/>
      <c r="P37" s="656"/>
      <c r="Q37" s="656"/>
      <c r="R37" s="656"/>
      <c r="S37" s="657"/>
      <c r="T37" s="271" t="s">
        <v>169</v>
      </c>
      <c r="U37" s="167"/>
    </row>
    <row r="38" spans="2:21" ht="25.15" customHeight="1" x14ac:dyDescent="0.4">
      <c r="B38" s="40"/>
      <c r="C38" s="46"/>
      <c r="D38" s="703"/>
      <c r="E38" s="703"/>
      <c r="F38" s="703"/>
      <c r="G38" s="703"/>
      <c r="H38" s="703"/>
      <c r="I38" s="703"/>
      <c r="J38" s="703"/>
      <c r="K38" s="703"/>
      <c r="L38" s="703"/>
      <c r="M38" s="703"/>
      <c r="N38" s="703"/>
      <c r="O38" s="703"/>
      <c r="P38" s="703"/>
      <c r="Q38" s="703"/>
      <c r="R38" s="703"/>
      <c r="S38" s="703"/>
      <c r="T38" s="136"/>
      <c r="U38" s="167"/>
    </row>
    <row r="39" spans="2:21" ht="25.15" customHeight="1" x14ac:dyDescent="0.4">
      <c r="B39" s="47"/>
      <c r="C39" s="31"/>
      <c r="D39" s="678"/>
      <c r="E39" s="678"/>
      <c r="F39" s="678"/>
      <c r="G39" s="678"/>
      <c r="H39" s="678"/>
      <c r="I39" s="678"/>
      <c r="J39" s="678"/>
      <c r="K39" s="678"/>
      <c r="L39" s="678"/>
      <c r="M39" s="678"/>
      <c r="N39" s="678"/>
      <c r="O39" s="678"/>
      <c r="P39" s="678"/>
      <c r="Q39" s="678"/>
      <c r="R39" s="678"/>
      <c r="S39" s="678"/>
      <c r="T39" s="137"/>
      <c r="U39" s="167"/>
    </row>
    <row r="40" spans="2:21" ht="25.15" customHeight="1" x14ac:dyDescent="0.4">
      <c r="B40" s="47"/>
      <c r="C40" s="31"/>
      <c r="D40" s="678"/>
      <c r="E40" s="678"/>
      <c r="F40" s="678"/>
      <c r="G40" s="678"/>
      <c r="H40" s="678"/>
      <c r="I40" s="678"/>
      <c r="J40" s="678"/>
      <c r="K40" s="678"/>
      <c r="L40" s="678"/>
      <c r="M40" s="678"/>
      <c r="N40" s="678"/>
      <c r="O40" s="678"/>
      <c r="P40" s="678"/>
      <c r="Q40" s="678"/>
      <c r="R40" s="678"/>
      <c r="S40" s="678"/>
      <c r="T40" s="137"/>
      <c r="U40" s="167"/>
    </row>
    <row r="41" spans="2:21" ht="25.15" customHeight="1" x14ac:dyDescent="0.4">
      <c r="B41" s="47"/>
      <c r="C41" s="31"/>
      <c r="D41" s="678"/>
      <c r="E41" s="678"/>
      <c r="F41" s="678"/>
      <c r="G41" s="678"/>
      <c r="H41" s="678"/>
      <c r="I41" s="678"/>
      <c r="J41" s="678"/>
      <c r="K41" s="678"/>
      <c r="L41" s="678"/>
      <c r="M41" s="678"/>
      <c r="N41" s="678"/>
      <c r="O41" s="678"/>
      <c r="P41" s="678"/>
      <c r="Q41" s="678"/>
      <c r="R41" s="678"/>
      <c r="S41" s="678"/>
      <c r="T41" s="137"/>
      <c r="U41" s="167"/>
    </row>
    <row r="42" spans="2:21" ht="25.15" customHeight="1" thickBot="1" x14ac:dyDescent="0.45">
      <c r="B42" s="48"/>
      <c r="C42" s="49"/>
      <c r="D42" s="699"/>
      <c r="E42" s="699"/>
      <c r="F42" s="699"/>
      <c r="G42" s="699"/>
      <c r="H42" s="699"/>
      <c r="I42" s="699"/>
      <c r="J42" s="699"/>
      <c r="K42" s="699"/>
      <c r="L42" s="699"/>
      <c r="M42" s="699"/>
      <c r="N42" s="699"/>
      <c r="O42" s="699"/>
      <c r="P42" s="699"/>
      <c r="Q42" s="699"/>
      <c r="R42" s="699"/>
      <c r="S42" s="699"/>
      <c r="T42" s="138"/>
      <c r="U42" s="67"/>
    </row>
    <row r="43" spans="2:21" ht="25.15" customHeight="1" thickBot="1" x14ac:dyDescent="0.45">
      <c r="B43" s="674" t="s">
        <v>170</v>
      </c>
      <c r="C43" s="659"/>
      <c r="D43" s="659"/>
      <c r="E43" s="659"/>
      <c r="F43" s="659"/>
      <c r="G43" s="659"/>
      <c r="H43" s="659"/>
      <c r="I43" s="659"/>
      <c r="J43" s="659"/>
      <c r="K43" s="659"/>
      <c r="L43" s="659"/>
      <c r="M43" s="659"/>
      <c r="N43" s="659"/>
      <c r="O43" s="659"/>
      <c r="P43" s="659"/>
      <c r="Q43" s="659"/>
      <c r="R43" s="659"/>
      <c r="S43" s="659"/>
      <c r="T43" s="660"/>
      <c r="U43" s="181"/>
    </row>
    <row r="44" spans="2:21" ht="25.15" customHeight="1" thickBot="1" x14ac:dyDescent="0.45">
      <c r="B44" s="653" t="s">
        <v>171</v>
      </c>
      <c r="C44" s="653" t="s">
        <v>172</v>
      </c>
      <c r="D44" s="657"/>
      <c r="E44" s="270" t="s">
        <v>164</v>
      </c>
      <c r="F44" s="683" t="s">
        <v>173</v>
      </c>
      <c r="G44" s="685"/>
      <c r="H44" s="685" t="s">
        <v>174</v>
      </c>
      <c r="I44" s="685"/>
      <c r="J44" s="685" t="s">
        <v>175</v>
      </c>
      <c r="K44" s="686"/>
      <c r="L44" s="653" t="s">
        <v>176</v>
      </c>
      <c r="M44" s="656"/>
      <c r="N44" s="684"/>
      <c r="O44" s="723" t="s">
        <v>177</v>
      </c>
      <c r="P44" s="656"/>
      <c r="Q44" s="684"/>
      <c r="R44" s="269" t="s">
        <v>178</v>
      </c>
      <c r="S44" s="270" t="s">
        <v>179</v>
      </c>
      <c r="T44" s="263" t="s">
        <v>169</v>
      </c>
      <c r="U44" s="272"/>
    </row>
    <row r="45" spans="2:21" ht="25.15" customHeight="1" x14ac:dyDescent="0.4">
      <c r="B45" s="654"/>
      <c r="C45" s="642"/>
      <c r="D45" s="643"/>
      <c r="E45" s="46"/>
      <c r="F45" s="705"/>
      <c r="G45" s="705"/>
      <c r="H45" s="705"/>
      <c r="I45" s="705"/>
      <c r="J45" s="705"/>
      <c r="K45" s="705"/>
      <c r="L45" s="724"/>
      <c r="M45" s="724"/>
      <c r="N45" s="724"/>
      <c r="O45" s="724"/>
      <c r="P45" s="724"/>
      <c r="Q45" s="724"/>
      <c r="R45" s="51"/>
      <c r="S45" s="51"/>
      <c r="T45" s="52"/>
      <c r="U45" s="272"/>
    </row>
    <row r="46" spans="2:21" ht="25.15" customHeight="1" x14ac:dyDescent="0.4">
      <c r="B46" s="654"/>
      <c r="C46" s="638"/>
      <c r="D46" s="639"/>
      <c r="E46" s="32"/>
      <c r="F46" s="692"/>
      <c r="G46" s="692"/>
      <c r="H46" s="692"/>
      <c r="I46" s="692"/>
      <c r="J46" s="692"/>
      <c r="K46" s="692"/>
      <c r="L46" s="712"/>
      <c r="M46" s="712"/>
      <c r="N46" s="712"/>
      <c r="O46" s="712"/>
      <c r="P46" s="712"/>
      <c r="Q46" s="712"/>
      <c r="R46" s="33"/>
      <c r="S46" s="33"/>
      <c r="T46" s="53"/>
      <c r="U46" s="272"/>
    </row>
    <row r="47" spans="2:21" ht="25.15" customHeight="1" x14ac:dyDescent="0.4">
      <c r="B47" s="654"/>
      <c r="C47" s="638"/>
      <c r="D47" s="639"/>
      <c r="E47" s="32"/>
      <c r="F47" s="692"/>
      <c r="G47" s="692"/>
      <c r="H47" s="692"/>
      <c r="I47" s="692"/>
      <c r="J47" s="692"/>
      <c r="K47" s="692"/>
      <c r="L47" s="712"/>
      <c r="M47" s="712"/>
      <c r="N47" s="712"/>
      <c r="O47" s="712"/>
      <c r="P47" s="712"/>
      <c r="Q47" s="712"/>
      <c r="R47" s="33"/>
      <c r="S47" s="33"/>
      <c r="T47" s="53"/>
      <c r="U47" s="272"/>
    </row>
    <row r="48" spans="2:21" ht="25.15" customHeight="1" x14ac:dyDescent="0.4">
      <c r="B48" s="654"/>
      <c r="C48" s="638"/>
      <c r="D48" s="639"/>
      <c r="E48" s="32"/>
      <c r="F48" s="692"/>
      <c r="G48" s="692"/>
      <c r="H48" s="692"/>
      <c r="I48" s="692"/>
      <c r="J48" s="692"/>
      <c r="K48" s="692"/>
      <c r="L48" s="712"/>
      <c r="M48" s="712"/>
      <c r="N48" s="712"/>
      <c r="O48" s="712"/>
      <c r="P48" s="712"/>
      <c r="Q48" s="712"/>
      <c r="R48" s="33"/>
      <c r="S48" s="33"/>
      <c r="T48" s="53"/>
      <c r="U48" s="272"/>
    </row>
    <row r="49" spans="2:21" ht="25.15" customHeight="1" x14ac:dyDescent="0.4">
      <c r="B49" s="654"/>
      <c r="C49" s="638"/>
      <c r="D49" s="639"/>
      <c r="E49" s="32"/>
      <c r="F49" s="692"/>
      <c r="G49" s="692"/>
      <c r="H49" s="692"/>
      <c r="I49" s="692"/>
      <c r="J49" s="692"/>
      <c r="K49" s="692"/>
      <c r="L49" s="712"/>
      <c r="M49" s="712"/>
      <c r="N49" s="712"/>
      <c r="O49" s="712"/>
      <c r="P49" s="712"/>
      <c r="Q49" s="712"/>
      <c r="R49" s="33"/>
      <c r="S49" s="33"/>
      <c r="T49" s="53"/>
      <c r="U49" s="272"/>
    </row>
    <row r="50" spans="2:21" ht="25.15" customHeight="1" x14ac:dyDescent="0.4">
      <c r="B50" s="654"/>
      <c r="C50" s="638"/>
      <c r="D50" s="639"/>
      <c r="E50" s="32"/>
      <c r="F50" s="692"/>
      <c r="G50" s="692"/>
      <c r="H50" s="692"/>
      <c r="I50" s="692"/>
      <c r="J50" s="692"/>
      <c r="K50" s="692"/>
      <c r="L50" s="712"/>
      <c r="M50" s="712"/>
      <c r="N50" s="712"/>
      <c r="O50" s="712"/>
      <c r="P50" s="712"/>
      <c r="Q50" s="712"/>
      <c r="R50" s="33"/>
      <c r="S50" s="33"/>
      <c r="T50" s="53"/>
      <c r="U50" s="272"/>
    </row>
    <row r="51" spans="2:21" ht="25.15" customHeight="1" x14ac:dyDescent="0.4">
      <c r="B51" s="654"/>
      <c r="C51" s="638"/>
      <c r="D51" s="639"/>
      <c r="E51" s="32"/>
      <c r="F51" s="692"/>
      <c r="G51" s="692"/>
      <c r="H51" s="692"/>
      <c r="I51" s="692"/>
      <c r="J51" s="692"/>
      <c r="K51" s="692"/>
      <c r="L51" s="712"/>
      <c r="M51" s="712"/>
      <c r="N51" s="712"/>
      <c r="O51" s="712"/>
      <c r="P51" s="712"/>
      <c r="Q51" s="712"/>
      <c r="R51" s="33"/>
      <c r="S51" s="33"/>
      <c r="T51" s="53"/>
      <c r="U51" s="272"/>
    </row>
    <row r="52" spans="2:21" ht="25.15" customHeight="1" x14ac:dyDescent="0.4">
      <c r="B52" s="654"/>
      <c r="C52" s="638"/>
      <c r="D52" s="639"/>
      <c r="E52" s="32"/>
      <c r="F52" s="692"/>
      <c r="G52" s="692"/>
      <c r="H52" s="692"/>
      <c r="I52" s="692"/>
      <c r="J52" s="692"/>
      <c r="K52" s="692"/>
      <c r="L52" s="712"/>
      <c r="M52" s="712"/>
      <c r="N52" s="712"/>
      <c r="O52" s="712"/>
      <c r="P52" s="712"/>
      <c r="Q52" s="712"/>
      <c r="R52" s="33"/>
      <c r="S52" s="33"/>
      <c r="T52" s="53"/>
      <c r="U52" s="272"/>
    </row>
    <row r="53" spans="2:21" ht="25.15" customHeight="1" x14ac:dyDescent="0.4">
      <c r="B53" s="654"/>
      <c r="C53" s="638"/>
      <c r="D53" s="639"/>
      <c r="E53" s="32"/>
      <c r="F53" s="692"/>
      <c r="G53" s="692"/>
      <c r="H53" s="692"/>
      <c r="I53" s="692"/>
      <c r="J53" s="692"/>
      <c r="K53" s="692"/>
      <c r="L53" s="712"/>
      <c r="M53" s="712"/>
      <c r="N53" s="712"/>
      <c r="O53" s="712"/>
      <c r="P53" s="712"/>
      <c r="Q53" s="712"/>
      <c r="R53" s="33"/>
      <c r="S53" s="33"/>
      <c r="T53" s="53"/>
      <c r="U53" s="272"/>
    </row>
    <row r="54" spans="2:21" ht="25.15" customHeight="1" thickBot="1" x14ac:dyDescent="0.45">
      <c r="B54" s="655"/>
      <c r="C54" s="640"/>
      <c r="D54" s="641"/>
      <c r="E54" s="54"/>
      <c r="F54" s="704"/>
      <c r="G54" s="704"/>
      <c r="H54" s="704"/>
      <c r="I54" s="704"/>
      <c r="J54" s="704"/>
      <c r="K54" s="704"/>
      <c r="L54" s="733"/>
      <c r="M54" s="734"/>
      <c r="N54" s="735"/>
      <c r="O54" s="725"/>
      <c r="P54" s="725"/>
      <c r="Q54" s="725"/>
      <c r="R54" s="55"/>
      <c r="S54" s="55"/>
      <c r="T54" s="56"/>
      <c r="U54" s="181"/>
    </row>
    <row r="55" spans="2:21" ht="31.9" customHeight="1" thickBot="1" x14ac:dyDescent="0.45">
      <c r="B55" s="719" t="s">
        <v>180</v>
      </c>
      <c r="C55" s="653" t="s">
        <v>181</v>
      </c>
      <c r="D55" s="684"/>
      <c r="E55" s="270" t="s">
        <v>164</v>
      </c>
      <c r="F55" s="706" t="s">
        <v>165</v>
      </c>
      <c r="G55" s="707"/>
      <c r="H55" s="707" t="s">
        <v>182</v>
      </c>
      <c r="I55" s="708"/>
      <c r="J55" s="527" t="s">
        <v>183</v>
      </c>
      <c r="K55" s="709"/>
      <c r="L55" s="654" t="s">
        <v>184</v>
      </c>
      <c r="M55" s="527"/>
      <c r="N55" s="527"/>
      <c r="O55" s="527"/>
      <c r="P55" s="527"/>
      <c r="Q55" s="527"/>
      <c r="R55" s="527"/>
      <c r="S55" s="709"/>
      <c r="T55" s="274" t="s">
        <v>169</v>
      </c>
      <c r="U55" s="167"/>
    </row>
    <row r="56" spans="2:21" ht="25.15" customHeight="1" x14ac:dyDescent="0.4">
      <c r="B56" s="654"/>
      <c r="C56" s="642"/>
      <c r="D56" s="643"/>
      <c r="E56" s="139"/>
      <c r="F56" s="710"/>
      <c r="G56" s="711"/>
      <c r="H56" s="711"/>
      <c r="I56" s="711"/>
      <c r="J56" s="711"/>
      <c r="K56" s="711"/>
      <c r="L56" s="711"/>
      <c r="M56" s="711"/>
      <c r="N56" s="711"/>
      <c r="O56" s="711"/>
      <c r="P56" s="711"/>
      <c r="Q56" s="711"/>
      <c r="R56" s="711"/>
      <c r="S56" s="711"/>
      <c r="T56" s="57"/>
      <c r="U56" s="167"/>
    </row>
    <row r="57" spans="2:21" ht="25.15" customHeight="1" x14ac:dyDescent="0.4">
      <c r="B57" s="654"/>
      <c r="C57" s="638"/>
      <c r="D57" s="639"/>
      <c r="E57" s="140"/>
      <c r="F57" s="714"/>
      <c r="G57" s="713"/>
      <c r="H57" s="713"/>
      <c r="I57" s="713"/>
      <c r="J57" s="713"/>
      <c r="K57" s="713"/>
      <c r="L57" s="713"/>
      <c r="M57" s="713"/>
      <c r="N57" s="713"/>
      <c r="O57" s="713"/>
      <c r="P57" s="713"/>
      <c r="Q57" s="713"/>
      <c r="R57" s="713"/>
      <c r="S57" s="713"/>
      <c r="T57" s="58"/>
      <c r="U57" s="167"/>
    </row>
    <row r="58" spans="2:21" ht="25.15" customHeight="1" x14ac:dyDescent="0.4">
      <c r="B58" s="654"/>
      <c r="C58" s="638"/>
      <c r="D58" s="639"/>
      <c r="E58" s="140"/>
      <c r="F58" s="714"/>
      <c r="G58" s="713"/>
      <c r="H58" s="713"/>
      <c r="I58" s="713"/>
      <c r="J58" s="713"/>
      <c r="K58" s="713"/>
      <c r="L58" s="713"/>
      <c r="M58" s="713"/>
      <c r="N58" s="713"/>
      <c r="O58" s="713"/>
      <c r="P58" s="713"/>
      <c r="Q58" s="713"/>
      <c r="R58" s="713"/>
      <c r="S58" s="713"/>
      <c r="T58" s="58"/>
      <c r="U58" s="167"/>
    </row>
    <row r="59" spans="2:21" ht="25.15" customHeight="1" x14ac:dyDescent="0.4">
      <c r="B59" s="654"/>
      <c r="C59" s="638"/>
      <c r="D59" s="639"/>
      <c r="E59" s="140"/>
      <c r="F59" s="714"/>
      <c r="G59" s="713"/>
      <c r="H59" s="713"/>
      <c r="I59" s="713"/>
      <c r="J59" s="713"/>
      <c r="K59" s="713"/>
      <c r="L59" s="713"/>
      <c r="M59" s="713"/>
      <c r="N59" s="713"/>
      <c r="O59" s="713"/>
      <c r="P59" s="713"/>
      <c r="Q59" s="713"/>
      <c r="R59" s="713"/>
      <c r="S59" s="713"/>
      <c r="T59" s="58"/>
      <c r="U59" s="167"/>
    </row>
    <row r="60" spans="2:21" ht="25.15" customHeight="1" x14ac:dyDescent="0.4">
      <c r="B60" s="654"/>
      <c r="C60" s="638"/>
      <c r="D60" s="639"/>
      <c r="E60" s="140"/>
      <c r="F60" s="714"/>
      <c r="G60" s="713"/>
      <c r="H60" s="713"/>
      <c r="I60" s="713"/>
      <c r="J60" s="713"/>
      <c r="K60" s="713"/>
      <c r="L60" s="713"/>
      <c r="M60" s="713"/>
      <c r="N60" s="713"/>
      <c r="O60" s="713"/>
      <c r="P60" s="713"/>
      <c r="Q60" s="713"/>
      <c r="R60" s="713"/>
      <c r="S60" s="713"/>
      <c r="T60" s="58"/>
      <c r="U60" s="167"/>
    </row>
    <row r="61" spans="2:21" ht="25.15" customHeight="1" x14ac:dyDescent="0.4">
      <c r="B61" s="654"/>
      <c r="C61" s="638"/>
      <c r="D61" s="639"/>
      <c r="E61" s="140"/>
      <c r="F61" s="714"/>
      <c r="G61" s="713"/>
      <c r="H61" s="713"/>
      <c r="I61" s="713"/>
      <c r="J61" s="713"/>
      <c r="K61" s="713"/>
      <c r="L61" s="713"/>
      <c r="M61" s="713"/>
      <c r="N61" s="713"/>
      <c r="O61" s="713"/>
      <c r="P61" s="713"/>
      <c r="Q61" s="713"/>
      <c r="R61" s="713"/>
      <c r="S61" s="713"/>
      <c r="T61" s="58"/>
      <c r="U61" s="167"/>
    </row>
    <row r="62" spans="2:21" ht="25.15" customHeight="1" x14ac:dyDescent="0.4">
      <c r="B62" s="654"/>
      <c r="C62" s="638"/>
      <c r="D62" s="639"/>
      <c r="E62" s="140"/>
      <c r="F62" s="714"/>
      <c r="G62" s="713"/>
      <c r="H62" s="713"/>
      <c r="I62" s="713"/>
      <c r="J62" s="713"/>
      <c r="K62" s="713"/>
      <c r="L62" s="713"/>
      <c r="M62" s="713"/>
      <c r="N62" s="713"/>
      <c r="O62" s="713"/>
      <c r="P62" s="713"/>
      <c r="Q62" s="713"/>
      <c r="R62" s="713"/>
      <c r="S62" s="713"/>
      <c r="T62" s="58"/>
      <c r="U62" s="167"/>
    </row>
    <row r="63" spans="2:21" ht="25.15" customHeight="1" x14ac:dyDescent="0.4">
      <c r="B63" s="654"/>
      <c r="C63" s="638"/>
      <c r="D63" s="639"/>
      <c r="E63" s="140"/>
      <c r="F63" s="714"/>
      <c r="G63" s="713"/>
      <c r="H63" s="713"/>
      <c r="I63" s="713"/>
      <c r="J63" s="713"/>
      <c r="K63" s="713"/>
      <c r="L63" s="713"/>
      <c r="M63" s="713"/>
      <c r="N63" s="713"/>
      <c r="O63" s="713"/>
      <c r="P63" s="713"/>
      <c r="Q63" s="713"/>
      <c r="R63" s="713"/>
      <c r="S63" s="713"/>
      <c r="T63" s="58"/>
      <c r="U63" s="167"/>
    </row>
    <row r="64" spans="2:21" ht="25.15" customHeight="1" thickBot="1" x14ac:dyDescent="0.45">
      <c r="B64" s="655"/>
      <c r="C64" s="640"/>
      <c r="D64" s="641"/>
      <c r="E64" s="141"/>
      <c r="F64" s="726"/>
      <c r="G64" s="715"/>
      <c r="H64" s="715"/>
      <c r="I64" s="715"/>
      <c r="J64" s="715"/>
      <c r="K64" s="715"/>
      <c r="L64" s="715"/>
      <c r="M64" s="715"/>
      <c r="N64" s="715"/>
      <c r="O64" s="715"/>
      <c r="P64" s="715"/>
      <c r="Q64" s="715"/>
      <c r="R64" s="715"/>
      <c r="S64" s="715"/>
      <c r="T64" s="59"/>
      <c r="U64" s="275"/>
    </row>
    <row r="65" spans="2:21" ht="25.15" customHeight="1" thickBot="1" x14ac:dyDescent="0.45">
      <c r="B65" s="653" t="s">
        <v>185</v>
      </c>
      <c r="C65" s="276" t="s">
        <v>186</v>
      </c>
      <c r="D65" s="273" t="s">
        <v>164</v>
      </c>
      <c r="E65" s="273" t="s">
        <v>187</v>
      </c>
      <c r="F65" s="730" t="s">
        <v>188</v>
      </c>
      <c r="G65" s="731"/>
      <c r="H65" s="732"/>
      <c r="I65" s="730" t="s">
        <v>189</v>
      </c>
      <c r="J65" s="731"/>
      <c r="K65" s="732"/>
      <c r="L65" s="716" t="s">
        <v>190</v>
      </c>
      <c r="M65" s="717"/>
      <c r="N65" s="717"/>
      <c r="O65" s="717"/>
      <c r="P65" s="717"/>
      <c r="Q65" s="717"/>
      <c r="R65" s="717"/>
      <c r="S65" s="718"/>
      <c r="T65" s="277" t="s">
        <v>169</v>
      </c>
      <c r="U65" s="167"/>
    </row>
    <row r="66" spans="2:21" ht="25.15" customHeight="1" x14ac:dyDescent="0.4">
      <c r="B66" s="654"/>
      <c r="C66" s="60"/>
      <c r="D66" s="50"/>
      <c r="E66" s="50"/>
      <c r="F66" s="724"/>
      <c r="G66" s="724"/>
      <c r="H66" s="724"/>
      <c r="I66" s="724"/>
      <c r="J66" s="724"/>
      <c r="K66" s="724"/>
      <c r="L66" s="705"/>
      <c r="M66" s="705"/>
      <c r="N66" s="705"/>
      <c r="O66" s="705"/>
      <c r="P66" s="705"/>
      <c r="Q66" s="705"/>
      <c r="R66" s="705"/>
      <c r="S66" s="705"/>
      <c r="T66" s="52"/>
      <c r="U66" s="167"/>
    </row>
    <row r="67" spans="2:21" ht="25.15" customHeight="1" x14ac:dyDescent="0.4">
      <c r="B67" s="654"/>
      <c r="C67" s="61"/>
      <c r="D67" s="32"/>
      <c r="E67" s="32"/>
      <c r="F67" s="712"/>
      <c r="G67" s="712"/>
      <c r="H67" s="712"/>
      <c r="I67" s="712"/>
      <c r="J67" s="712"/>
      <c r="K67" s="712"/>
      <c r="L67" s="692"/>
      <c r="M67" s="692"/>
      <c r="N67" s="692"/>
      <c r="O67" s="692"/>
      <c r="P67" s="692"/>
      <c r="Q67" s="692"/>
      <c r="R67" s="692"/>
      <c r="S67" s="692"/>
      <c r="T67" s="53"/>
      <c r="U67" s="167"/>
    </row>
    <row r="68" spans="2:21" ht="25.15" customHeight="1" x14ac:dyDescent="0.4">
      <c r="B68" s="654"/>
      <c r="C68" s="61"/>
      <c r="D68" s="32"/>
      <c r="E68" s="32"/>
      <c r="F68" s="712"/>
      <c r="G68" s="712"/>
      <c r="H68" s="712"/>
      <c r="I68" s="712"/>
      <c r="J68" s="712"/>
      <c r="K68" s="712"/>
      <c r="L68" s="692"/>
      <c r="M68" s="692"/>
      <c r="N68" s="692"/>
      <c r="O68" s="692"/>
      <c r="P68" s="692"/>
      <c r="Q68" s="692"/>
      <c r="R68" s="692"/>
      <c r="S68" s="692"/>
      <c r="T68" s="53"/>
      <c r="U68" s="167"/>
    </row>
    <row r="69" spans="2:21" ht="25.15" customHeight="1" x14ac:dyDescent="0.4">
      <c r="B69" s="654"/>
      <c r="C69" s="61"/>
      <c r="D69" s="32"/>
      <c r="E69" s="32"/>
      <c r="F69" s="712"/>
      <c r="G69" s="712"/>
      <c r="H69" s="712"/>
      <c r="I69" s="712"/>
      <c r="J69" s="712"/>
      <c r="K69" s="712"/>
      <c r="L69" s="692"/>
      <c r="M69" s="692"/>
      <c r="N69" s="692"/>
      <c r="O69" s="692"/>
      <c r="P69" s="692"/>
      <c r="Q69" s="692"/>
      <c r="R69" s="692"/>
      <c r="S69" s="692"/>
      <c r="T69" s="53"/>
      <c r="U69" s="167"/>
    </row>
    <row r="70" spans="2:21" ht="25.15" customHeight="1" x14ac:dyDescent="0.4">
      <c r="B70" s="654"/>
      <c r="C70" s="61"/>
      <c r="D70" s="32"/>
      <c r="E70" s="32"/>
      <c r="F70" s="712"/>
      <c r="G70" s="712"/>
      <c r="H70" s="712"/>
      <c r="I70" s="712"/>
      <c r="J70" s="712"/>
      <c r="K70" s="712"/>
      <c r="L70" s="692"/>
      <c r="M70" s="692"/>
      <c r="N70" s="692"/>
      <c r="O70" s="692"/>
      <c r="P70" s="692"/>
      <c r="Q70" s="692"/>
      <c r="R70" s="692"/>
      <c r="S70" s="692"/>
      <c r="T70" s="53"/>
      <c r="U70" s="167"/>
    </row>
    <row r="71" spans="2:21" ht="25.15" customHeight="1" x14ac:dyDescent="0.4">
      <c r="B71" s="654"/>
      <c r="C71" s="61"/>
      <c r="D71" s="32"/>
      <c r="E71" s="32"/>
      <c r="F71" s="712"/>
      <c r="G71" s="712"/>
      <c r="H71" s="712"/>
      <c r="I71" s="712"/>
      <c r="J71" s="712"/>
      <c r="K71" s="712"/>
      <c r="L71" s="692"/>
      <c r="M71" s="692"/>
      <c r="N71" s="692"/>
      <c r="O71" s="692"/>
      <c r="P71" s="692"/>
      <c r="Q71" s="692"/>
      <c r="R71" s="692"/>
      <c r="S71" s="692"/>
      <c r="T71" s="53"/>
      <c r="U71" s="167"/>
    </row>
    <row r="72" spans="2:21" ht="25.15" customHeight="1" thickBot="1" x14ac:dyDescent="0.45">
      <c r="B72" s="655"/>
      <c r="C72" s="62"/>
      <c r="D72" s="54"/>
      <c r="E72" s="54"/>
      <c r="F72" s="725"/>
      <c r="G72" s="725"/>
      <c r="H72" s="725"/>
      <c r="I72" s="725"/>
      <c r="J72" s="725"/>
      <c r="K72" s="725"/>
      <c r="L72" s="704"/>
      <c r="M72" s="704"/>
      <c r="N72" s="704"/>
      <c r="O72" s="704"/>
      <c r="P72" s="704"/>
      <c r="Q72" s="704"/>
      <c r="R72" s="704"/>
      <c r="S72" s="704"/>
      <c r="T72" s="56"/>
      <c r="U72" s="181"/>
    </row>
    <row r="73" spans="2:21" ht="25.15" customHeight="1" thickBot="1" x14ac:dyDescent="0.45">
      <c r="B73" s="653" t="s">
        <v>191</v>
      </c>
      <c r="C73" s="267" t="s">
        <v>159</v>
      </c>
      <c r="D73" s="270" t="s">
        <v>164</v>
      </c>
      <c r="E73" s="262" t="s">
        <v>187</v>
      </c>
      <c r="F73" s="653" t="s">
        <v>192</v>
      </c>
      <c r="G73" s="656"/>
      <c r="H73" s="656"/>
      <c r="I73" s="656"/>
      <c r="J73" s="278"/>
      <c r="K73" s="279"/>
      <c r="L73" s="653" t="s">
        <v>193</v>
      </c>
      <c r="M73" s="656"/>
      <c r="N73" s="656"/>
      <c r="O73" s="656"/>
      <c r="P73" s="656"/>
      <c r="Q73" s="656"/>
      <c r="R73" s="656"/>
      <c r="S73" s="656"/>
      <c r="T73" s="657"/>
      <c r="U73" s="165"/>
    </row>
    <row r="74" spans="2:21" ht="25.15" customHeight="1" x14ac:dyDescent="0.4">
      <c r="B74" s="654"/>
      <c r="C74" s="60"/>
      <c r="D74" s="50"/>
      <c r="E74" s="142"/>
      <c r="F74" s="710"/>
      <c r="G74" s="711"/>
      <c r="H74" s="711"/>
      <c r="I74" s="711"/>
      <c r="J74" s="711"/>
      <c r="K74" s="711"/>
      <c r="L74" s="711"/>
      <c r="M74" s="711"/>
      <c r="N74" s="711"/>
      <c r="O74" s="711"/>
      <c r="P74" s="711"/>
      <c r="Q74" s="711"/>
      <c r="R74" s="711"/>
      <c r="S74" s="711"/>
      <c r="T74" s="727"/>
      <c r="U74" s="165"/>
    </row>
    <row r="75" spans="2:21" ht="25.15" customHeight="1" x14ac:dyDescent="0.4">
      <c r="B75" s="654"/>
      <c r="C75" s="61"/>
      <c r="D75" s="32"/>
      <c r="E75" s="140"/>
      <c r="F75" s="714"/>
      <c r="G75" s="713"/>
      <c r="H75" s="713"/>
      <c r="I75" s="713"/>
      <c r="J75" s="713"/>
      <c r="K75" s="713"/>
      <c r="L75" s="713"/>
      <c r="M75" s="713"/>
      <c r="N75" s="713"/>
      <c r="O75" s="713"/>
      <c r="P75" s="713"/>
      <c r="Q75" s="713"/>
      <c r="R75" s="713"/>
      <c r="S75" s="713"/>
      <c r="T75" s="728"/>
      <c r="U75" s="165"/>
    </row>
    <row r="76" spans="2:21" ht="25.15" customHeight="1" x14ac:dyDescent="0.4">
      <c r="B76" s="654"/>
      <c r="C76" s="61"/>
      <c r="D76" s="32"/>
      <c r="E76" s="140"/>
      <c r="F76" s="714"/>
      <c r="G76" s="713"/>
      <c r="H76" s="713"/>
      <c r="I76" s="713"/>
      <c r="J76" s="713"/>
      <c r="K76" s="713"/>
      <c r="L76" s="713"/>
      <c r="M76" s="713"/>
      <c r="N76" s="713"/>
      <c r="O76" s="713"/>
      <c r="P76" s="713"/>
      <c r="Q76" s="713"/>
      <c r="R76" s="713"/>
      <c r="S76" s="713"/>
      <c r="T76" s="728"/>
      <c r="U76" s="165"/>
    </row>
    <row r="77" spans="2:21" ht="25.15" customHeight="1" x14ac:dyDescent="0.4">
      <c r="B77" s="654"/>
      <c r="C77" s="61"/>
      <c r="D77" s="32"/>
      <c r="E77" s="140"/>
      <c r="F77" s="714"/>
      <c r="G77" s="713"/>
      <c r="H77" s="713"/>
      <c r="I77" s="713"/>
      <c r="J77" s="713"/>
      <c r="K77" s="713"/>
      <c r="L77" s="713"/>
      <c r="M77" s="713"/>
      <c r="N77" s="713"/>
      <c r="O77" s="713"/>
      <c r="P77" s="713"/>
      <c r="Q77" s="713"/>
      <c r="R77" s="713"/>
      <c r="S77" s="713"/>
      <c r="T77" s="728"/>
      <c r="U77" s="165"/>
    </row>
    <row r="78" spans="2:21" ht="25.15" customHeight="1" thickBot="1" x14ac:dyDescent="0.45">
      <c r="B78" s="655"/>
      <c r="C78" s="62"/>
      <c r="D78" s="54"/>
      <c r="E78" s="141"/>
      <c r="F78" s="726"/>
      <c r="G78" s="715"/>
      <c r="H78" s="715"/>
      <c r="I78" s="715"/>
      <c r="J78" s="715"/>
      <c r="K78" s="715"/>
      <c r="L78" s="715"/>
      <c r="M78" s="715"/>
      <c r="N78" s="715"/>
      <c r="O78" s="715"/>
      <c r="P78" s="715"/>
      <c r="Q78" s="715"/>
      <c r="R78" s="715"/>
      <c r="S78" s="715"/>
      <c r="T78" s="729"/>
      <c r="U78" s="67"/>
    </row>
    <row r="79" spans="2:21" ht="25.15" customHeight="1" thickBot="1" x14ac:dyDescent="0.45">
      <c r="B79" s="720" t="s">
        <v>194</v>
      </c>
      <c r="C79" s="721"/>
      <c r="D79" s="721"/>
      <c r="E79" s="721"/>
      <c r="F79" s="721"/>
      <c r="G79" s="721"/>
      <c r="H79" s="721"/>
      <c r="I79" s="721"/>
      <c r="J79" s="721"/>
      <c r="K79" s="721"/>
      <c r="L79" s="721"/>
      <c r="M79" s="721"/>
      <c r="N79" s="721"/>
      <c r="O79" s="721"/>
      <c r="P79" s="721"/>
      <c r="Q79" s="721"/>
      <c r="R79" s="721"/>
      <c r="S79" s="721"/>
      <c r="T79" s="722"/>
      <c r="U79" s="272"/>
    </row>
    <row r="80" spans="2:21" ht="120.6" customHeight="1" thickBot="1" x14ac:dyDescent="0.45">
      <c r="B80" s="622"/>
      <c r="C80" s="623"/>
      <c r="D80" s="623"/>
      <c r="E80" s="623"/>
      <c r="F80" s="623"/>
      <c r="G80" s="623"/>
      <c r="H80" s="623"/>
      <c r="I80" s="623"/>
      <c r="J80" s="623"/>
      <c r="K80" s="623"/>
      <c r="L80" s="623"/>
      <c r="M80" s="623"/>
      <c r="N80" s="623"/>
      <c r="O80" s="623"/>
      <c r="P80" s="623"/>
      <c r="Q80" s="623"/>
      <c r="R80" s="623"/>
      <c r="S80" s="623"/>
      <c r="T80" s="624"/>
    </row>
    <row r="81" spans="2:2" x14ac:dyDescent="0.4">
      <c r="B81" s="182" t="s">
        <v>195</v>
      </c>
    </row>
    <row r="82" spans="2:2" ht="167.25" customHeight="1" x14ac:dyDescent="0.4"/>
  </sheetData>
  <sheetProtection selectLockedCells="1"/>
  <mergeCells count="227">
    <mergeCell ref="O54:Q54"/>
    <mergeCell ref="L50:N50"/>
    <mergeCell ref="L51:N51"/>
    <mergeCell ref="L52:N52"/>
    <mergeCell ref="L53:N53"/>
    <mergeCell ref="O45:Q45"/>
    <mergeCell ref="O46:Q46"/>
    <mergeCell ref="O47:Q47"/>
    <mergeCell ref="O48:Q48"/>
    <mergeCell ref="O49:Q49"/>
    <mergeCell ref="O50:Q50"/>
    <mergeCell ref="L54:N54"/>
    <mergeCell ref="I66:K66"/>
    <mergeCell ref="I67:K67"/>
    <mergeCell ref="I68:K68"/>
    <mergeCell ref="I69:K69"/>
    <mergeCell ref="I70:K70"/>
    <mergeCell ref="I71:K71"/>
    <mergeCell ref="F65:H65"/>
    <mergeCell ref="I65:K65"/>
    <mergeCell ref="F66:H66"/>
    <mergeCell ref="F67:H67"/>
    <mergeCell ref="F68:H68"/>
    <mergeCell ref="J74:T74"/>
    <mergeCell ref="J75:T75"/>
    <mergeCell ref="J76:T76"/>
    <mergeCell ref="J77:T77"/>
    <mergeCell ref="J78:T78"/>
    <mergeCell ref="F73:I73"/>
    <mergeCell ref="F74:I74"/>
    <mergeCell ref="F75:I75"/>
    <mergeCell ref="F76:I76"/>
    <mergeCell ref="F77:I77"/>
    <mergeCell ref="F78:I78"/>
    <mergeCell ref="B79:T79"/>
    <mergeCell ref="B80:T80"/>
    <mergeCell ref="B21:I21"/>
    <mergeCell ref="O44:Q44"/>
    <mergeCell ref="L44:N44"/>
    <mergeCell ref="L45:N45"/>
    <mergeCell ref="L46:N46"/>
    <mergeCell ref="L47:N47"/>
    <mergeCell ref="L48:N48"/>
    <mergeCell ref="L49:N49"/>
    <mergeCell ref="L71:S71"/>
    <mergeCell ref="L72:S72"/>
    <mergeCell ref="F71:H71"/>
    <mergeCell ref="F72:H72"/>
    <mergeCell ref="I72:K72"/>
    <mergeCell ref="L69:S69"/>
    <mergeCell ref="L70:S70"/>
    <mergeCell ref="F69:H69"/>
    <mergeCell ref="F70:H70"/>
    <mergeCell ref="L66:S66"/>
    <mergeCell ref="L67:S67"/>
    <mergeCell ref="L68:S68"/>
    <mergeCell ref="F64:G64"/>
    <mergeCell ref="H64:I64"/>
    <mergeCell ref="J64:K64"/>
    <mergeCell ref="L64:S64"/>
    <mergeCell ref="B65:B72"/>
    <mergeCell ref="L65:S65"/>
    <mergeCell ref="F62:G62"/>
    <mergeCell ref="H62:I62"/>
    <mergeCell ref="J62:K62"/>
    <mergeCell ref="L62:S62"/>
    <mergeCell ref="F63:G63"/>
    <mergeCell ref="H63:I63"/>
    <mergeCell ref="J63:K63"/>
    <mergeCell ref="L63:S63"/>
    <mergeCell ref="B55:B64"/>
    <mergeCell ref="C55:D55"/>
    <mergeCell ref="F60:G60"/>
    <mergeCell ref="H60:I60"/>
    <mergeCell ref="J60:K60"/>
    <mergeCell ref="L60:S60"/>
    <mergeCell ref="F61:G61"/>
    <mergeCell ref="H61:I61"/>
    <mergeCell ref="J61:K61"/>
    <mergeCell ref="L61:S61"/>
    <mergeCell ref="F58:G58"/>
    <mergeCell ref="H58:I58"/>
    <mergeCell ref="J58:K58"/>
    <mergeCell ref="L58:S58"/>
    <mergeCell ref="F59:G59"/>
    <mergeCell ref="H59:I59"/>
    <mergeCell ref="J59:K59"/>
    <mergeCell ref="L59:S59"/>
    <mergeCell ref="H56:I56"/>
    <mergeCell ref="J56:K56"/>
    <mergeCell ref="L56:S56"/>
    <mergeCell ref="F57:G57"/>
    <mergeCell ref="H57:I57"/>
    <mergeCell ref="J57:K57"/>
    <mergeCell ref="L57:S57"/>
    <mergeCell ref="F55:G55"/>
    <mergeCell ref="H55:I55"/>
    <mergeCell ref="J55:K55"/>
    <mergeCell ref="L55:S55"/>
    <mergeCell ref="F56:G56"/>
    <mergeCell ref="J46:K46"/>
    <mergeCell ref="F47:G47"/>
    <mergeCell ref="H47:I47"/>
    <mergeCell ref="J47:K47"/>
    <mergeCell ref="F52:G52"/>
    <mergeCell ref="H52:I52"/>
    <mergeCell ref="J52:K52"/>
    <mergeCell ref="F53:G53"/>
    <mergeCell ref="H53:I53"/>
    <mergeCell ref="J53:K53"/>
    <mergeCell ref="F50:G50"/>
    <mergeCell ref="H50:I50"/>
    <mergeCell ref="J50:K50"/>
    <mergeCell ref="F51:G51"/>
    <mergeCell ref="H51:I51"/>
    <mergeCell ref="J51:K51"/>
    <mergeCell ref="O51:Q51"/>
    <mergeCell ref="O52:Q52"/>
    <mergeCell ref="O53:Q53"/>
    <mergeCell ref="F49:G49"/>
    <mergeCell ref="H49:I49"/>
    <mergeCell ref="J49:K49"/>
    <mergeCell ref="F46:G46"/>
    <mergeCell ref="H46:I46"/>
    <mergeCell ref="D40:G40"/>
    <mergeCell ref="H40:I40"/>
    <mergeCell ref="J40:K40"/>
    <mergeCell ref="F54:G54"/>
    <mergeCell ref="H54:I54"/>
    <mergeCell ref="J54:K54"/>
    <mergeCell ref="C44:D44"/>
    <mergeCell ref="B43:T43"/>
    <mergeCell ref="B44:B54"/>
    <mergeCell ref="F44:G44"/>
    <mergeCell ref="H44:I44"/>
    <mergeCell ref="J44:K44"/>
    <mergeCell ref="F45:G45"/>
    <mergeCell ref="H45:I45"/>
    <mergeCell ref="J45:K45"/>
    <mergeCell ref="D41:G41"/>
    <mergeCell ref="H41:I41"/>
    <mergeCell ref="J41:K41"/>
    <mergeCell ref="L41:S41"/>
    <mergeCell ref="F48:G48"/>
    <mergeCell ref="H48:I48"/>
    <mergeCell ref="J48:K48"/>
    <mergeCell ref="J21:T21"/>
    <mergeCell ref="E26:T26"/>
    <mergeCell ref="E27:T27"/>
    <mergeCell ref="E28:T28"/>
    <mergeCell ref="E29:T29"/>
    <mergeCell ref="E30:T30"/>
    <mergeCell ref="E31:T31"/>
    <mergeCell ref="E32:T32"/>
    <mergeCell ref="D42:G42"/>
    <mergeCell ref="H42:I42"/>
    <mergeCell ref="J42:K42"/>
    <mergeCell ref="L42:S42"/>
    <mergeCell ref="L40:S40"/>
    <mergeCell ref="E34:T34"/>
    <mergeCell ref="E35:T35"/>
    <mergeCell ref="D38:G38"/>
    <mergeCell ref="H38:I38"/>
    <mergeCell ref="J38:K38"/>
    <mergeCell ref="L38:S38"/>
    <mergeCell ref="C45:D45"/>
    <mergeCell ref="C46:D46"/>
    <mergeCell ref="R10:T10"/>
    <mergeCell ref="B11:T11"/>
    <mergeCell ref="B13:I13"/>
    <mergeCell ref="J13:T13"/>
    <mergeCell ref="B14:I14"/>
    <mergeCell ref="J14:T14"/>
    <mergeCell ref="B15:I15"/>
    <mergeCell ref="D37:G37"/>
    <mergeCell ref="H37:I37"/>
    <mergeCell ref="J37:K37"/>
    <mergeCell ref="L37:S37"/>
    <mergeCell ref="O10:Q10"/>
    <mergeCell ref="B18:I18"/>
    <mergeCell ref="J18:T18"/>
    <mergeCell ref="B19:I19"/>
    <mergeCell ref="J19:T19"/>
    <mergeCell ref="B20:I20"/>
    <mergeCell ref="J20:T20"/>
    <mergeCell ref="J15:L15"/>
    <mergeCell ref="N15:P15"/>
    <mergeCell ref="R15:S15"/>
    <mergeCell ref="B2:T2"/>
    <mergeCell ref="B4:T4"/>
    <mergeCell ref="B3:T3"/>
    <mergeCell ref="B73:B78"/>
    <mergeCell ref="L73:T73"/>
    <mergeCell ref="B36:T36"/>
    <mergeCell ref="E33:T33"/>
    <mergeCell ref="B22:I22"/>
    <mergeCell ref="J22:T22"/>
    <mergeCell ref="B16:I16"/>
    <mergeCell ref="J16:T16"/>
    <mergeCell ref="B17:I17"/>
    <mergeCell ref="B23:I23"/>
    <mergeCell ref="J23:T23"/>
    <mergeCell ref="B24:I24"/>
    <mergeCell ref="J24:T24"/>
    <mergeCell ref="B25:T25"/>
    <mergeCell ref="J17:T17"/>
    <mergeCell ref="D39:G39"/>
    <mergeCell ref="H39:I39"/>
    <mergeCell ref="J39:K39"/>
    <mergeCell ref="L39:S39"/>
    <mergeCell ref="C57:D57"/>
    <mergeCell ref="C58:D58"/>
    <mergeCell ref="C59:D59"/>
    <mergeCell ref="C60:D60"/>
    <mergeCell ref="C61:D61"/>
    <mergeCell ref="C62:D62"/>
    <mergeCell ref="C63:D63"/>
    <mergeCell ref="C64:D64"/>
    <mergeCell ref="C47:D47"/>
    <mergeCell ref="C48:D48"/>
    <mergeCell ref="C49:D49"/>
    <mergeCell ref="C50:D50"/>
    <mergeCell ref="C51:D51"/>
    <mergeCell ref="C52:D52"/>
    <mergeCell ref="C53:D53"/>
    <mergeCell ref="C54:D54"/>
    <mergeCell ref="C56:D56"/>
  </mergeCells>
  <phoneticPr fontId="1"/>
  <dataValidations count="6">
    <dataValidation type="textLength" imeMode="off" operator="equal" allowBlank="1" showInputMessage="1" showErrorMessage="1" sqref="J24:T24" xr:uid="{C201FAA5-66C2-4035-86BD-0131F9D19D44}">
      <formula1>4</formula1>
    </dataValidation>
    <dataValidation type="textLength" operator="equal" allowBlank="1" showInputMessage="1" showErrorMessage="1" sqref="C27:C35" xr:uid="{9B5EA5B9-39E5-48E4-8379-2A7947023CFA}">
      <formula1>4</formula1>
    </dataValidation>
    <dataValidation imeMode="off" allowBlank="1" showInputMessage="1" showErrorMessage="1" sqref="R45:S54 F66:K72" xr:uid="{06C04321-F1CA-4CB4-A88C-74132F5B8290}"/>
    <dataValidation type="whole" imeMode="halfAlpha" operator="lessThanOrEqual" allowBlank="1" showInputMessage="1" showErrorMessage="1" sqref="C38:C42 E45:E54 E56:E64 D66:D72 D74:D78 N15:P15" xr:uid="{F4F29707-E04A-478F-92DE-6C5B4C4DF873}">
      <formula1>12</formula1>
    </dataValidation>
    <dataValidation type="whole" imeMode="halfAlpha" operator="lessThanOrEqual" allowBlank="1" showInputMessage="1" showErrorMessage="1" sqref="R15:S15 E74:E78 E66:E72" xr:uid="{C27213F2-C339-4A9E-B1A4-5B5E533176BC}">
      <formula1>31</formula1>
    </dataValidation>
    <dataValidation type="textLength" imeMode="halfAlpha" operator="equal" allowBlank="1" showInputMessage="1" showErrorMessage="1" sqref="J15:L15 B27:B35 D27:D35 B38:B42 C45:D54 C56:D64 C66:C72 C74:C78" xr:uid="{AE8D0CC5-DC00-406A-9D8D-6245CF9EC62E}">
      <formula1>4</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D593267-15E3-4BA4-A3FF-666F75170A9C}">
          <x14:formula1>
            <xm:f>'1-1.提案書'!$AB$123:$AB$124</xm:f>
          </x14:formula1>
          <xm:sqref>J21:T21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AF536-5E74-4328-B965-DFB9074DBCCD}">
  <sheetPr codeName="Sheet3">
    <tabColor rgb="FFFF0000"/>
    <pageSetUpPr fitToPage="1"/>
  </sheetPr>
  <dimension ref="B1:U82"/>
  <sheetViews>
    <sheetView showZeros="0" zoomScale="80" zoomScaleNormal="80" zoomScaleSheetLayoutView="100" workbookViewId="0"/>
  </sheetViews>
  <sheetFormatPr defaultColWidth="8.75" defaultRowHeight="15" x14ac:dyDescent="0.4"/>
  <cols>
    <col min="1" max="1" width="1.875" style="5" customWidth="1"/>
    <col min="2" max="2" width="8.375" style="5" customWidth="1"/>
    <col min="3" max="3" width="5.75" style="5" customWidth="1"/>
    <col min="4" max="4" width="9.75" style="5" customWidth="1"/>
    <col min="5" max="17" width="5.75" style="5" customWidth="1"/>
    <col min="18" max="18" width="9.25" style="5" customWidth="1"/>
    <col min="19" max="19" width="5.75" style="5" customWidth="1"/>
    <col min="20" max="20" width="14.375" style="5" customWidth="1"/>
    <col min="21" max="21" width="3" style="5" customWidth="1"/>
    <col min="22" max="16384" width="8.75" style="5"/>
  </cols>
  <sheetData>
    <row r="1" spans="2:21" ht="17.25" x14ac:dyDescent="0.4">
      <c r="U1" s="254"/>
    </row>
    <row r="2" spans="2:21" ht="17.25" x14ac:dyDescent="0.4">
      <c r="B2" s="644" t="s">
        <v>142</v>
      </c>
      <c r="C2" s="645"/>
      <c r="D2" s="645"/>
      <c r="E2" s="645"/>
      <c r="F2" s="645"/>
      <c r="G2" s="645"/>
      <c r="H2" s="645"/>
      <c r="I2" s="645"/>
      <c r="J2" s="645"/>
      <c r="K2" s="645"/>
      <c r="L2" s="645"/>
      <c r="M2" s="645"/>
      <c r="N2" s="645"/>
      <c r="O2" s="645"/>
      <c r="P2" s="645"/>
      <c r="Q2" s="645"/>
      <c r="R2" s="645"/>
      <c r="S2" s="645"/>
      <c r="T2" s="646"/>
      <c r="U2" s="255"/>
    </row>
    <row r="3" spans="2:21" ht="89.45" customHeight="1" x14ac:dyDescent="0.4">
      <c r="B3" s="650" t="s">
        <v>143</v>
      </c>
      <c r="C3" s="651"/>
      <c r="D3" s="651"/>
      <c r="E3" s="651"/>
      <c r="F3" s="651"/>
      <c r="G3" s="651"/>
      <c r="H3" s="651"/>
      <c r="I3" s="651"/>
      <c r="J3" s="651"/>
      <c r="K3" s="651"/>
      <c r="L3" s="651"/>
      <c r="M3" s="651"/>
      <c r="N3" s="651"/>
      <c r="O3" s="651"/>
      <c r="P3" s="651"/>
      <c r="Q3" s="651"/>
      <c r="R3" s="651"/>
      <c r="S3" s="651"/>
      <c r="T3" s="652"/>
      <c r="U3" s="256"/>
    </row>
    <row r="4" spans="2:21" ht="244.9" customHeight="1" x14ac:dyDescent="0.4">
      <c r="B4" s="647" t="s">
        <v>647</v>
      </c>
      <c r="C4" s="648"/>
      <c r="D4" s="648"/>
      <c r="E4" s="648"/>
      <c r="F4" s="648"/>
      <c r="G4" s="648"/>
      <c r="H4" s="648"/>
      <c r="I4" s="648"/>
      <c r="J4" s="648"/>
      <c r="K4" s="648"/>
      <c r="L4" s="648"/>
      <c r="M4" s="648"/>
      <c r="N4" s="648"/>
      <c r="O4" s="648"/>
      <c r="P4" s="648"/>
      <c r="Q4" s="648"/>
      <c r="R4" s="648"/>
      <c r="S4" s="648"/>
      <c r="T4" s="649"/>
    </row>
    <row r="5" spans="2:21" x14ac:dyDescent="0.4">
      <c r="U5" s="1"/>
    </row>
    <row r="6" spans="2:21" ht="15.75" thickBot="1" x14ac:dyDescent="0.45">
      <c r="T6" s="1" t="s">
        <v>15</v>
      </c>
      <c r="U6" s="1"/>
    </row>
    <row r="7" spans="2:21" ht="15.75" thickBot="1" x14ac:dyDescent="0.45">
      <c r="L7" s="257"/>
      <c r="Q7" s="1"/>
      <c r="S7" s="258"/>
      <c r="T7" s="66" t="s">
        <v>144</v>
      </c>
      <c r="U7" s="1"/>
    </row>
    <row r="8" spans="2:21" x14ac:dyDescent="0.4">
      <c r="L8" s="257"/>
      <c r="O8" s="257"/>
      <c r="T8" s="1"/>
    </row>
    <row r="9" spans="2:21" ht="15.75" thickBot="1" x14ac:dyDescent="0.45">
      <c r="B9" s="182" t="s">
        <v>145</v>
      </c>
      <c r="U9" s="259"/>
    </row>
    <row r="10" spans="2:21" ht="20.25" thickBot="1" x14ac:dyDescent="0.45">
      <c r="B10" s="67"/>
      <c r="C10" s="67"/>
      <c r="D10" s="67"/>
      <c r="E10" s="67"/>
      <c r="F10" s="67"/>
      <c r="G10" s="67"/>
      <c r="H10" s="67"/>
      <c r="I10" s="67"/>
      <c r="J10" s="67"/>
      <c r="K10" s="67"/>
      <c r="L10" s="177"/>
      <c r="M10" s="67"/>
      <c r="N10" s="67"/>
      <c r="O10" s="687" t="s">
        <v>146</v>
      </c>
      <c r="P10" s="687"/>
      <c r="Q10" s="687"/>
      <c r="R10" s="679" t="str">
        <f>IF('1-1.提案書'!$I$10="","",'1-1.提案書'!$I$10)</f>
        <v/>
      </c>
      <c r="S10" s="680"/>
      <c r="T10" s="681"/>
      <c r="U10" s="260"/>
    </row>
    <row r="11" spans="2:21" ht="19.5" x14ac:dyDescent="0.4">
      <c r="B11" s="682" t="s">
        <v>147</v>
      </c>
      <c r="C11" s="682"/>
      <c r="D11" s="682"/>
      <c r="E11" s="682"/>
      <c r="F11" s="682"/>
      <c r="G11" s="682"/>
      <c r="H11" s="682"/>
      <c r="I11" s="682"/>
      <c r="J11" s="682"/>
      <c r="K11" s="682"/>
      <c r="L11" s="682"/>
      <c r="M11" s="682"/>
      <c r="N11" s="682"/>
      <c r="O11" s="682"/>
      <c r="P11" s="682"/>
      <c r="Q11" s="682"/>
      <c r="R11" s="682"/>
      <c r="S11" s="682"/>
      <c r="T11" s="682"/>
      <c r="U11" s="14"/>
    </row>
    <row r="12" spans="2:21" ht="15.75" thickBot="1" x14ac:dyDescent="0.45">
      <c r="B12" s="14"/>
      <c r="C12" s="14"/>
      <c r="D12" s="14"/>
      <c r="E12" s="14"/>
      <c r="F12" s="14"/>
      <c r="G12" s="14"/>
      <c r="H12" s="14"/>
      <c r="I12" s="14"/>
      <c r="J12" s="14"/>
      <c r="K12" s="14"/>
      <c r="L12" s="14"/>
      <c r="M12" s="14"/>
      <c r="N12" s="14"/>
      <c r="O12" s="14"/>
      <c r="P12" s="14"/>
      <c r="Q12" s="14"/>
      <c r="R12" s="14"/>
      <c r="S12" s="14"/>
      <c r="T12" s="14"/>
      <c r="U12" s="30"/>
    </row>
    <row r="13" spans="2:21" ht="25.15" customHeight="1" thickBot="1" x14ac:dyDescent="0.45">
      <c r="B13" s="664" t="s">
        <v>148</v>
      </c>
      <c r="C13" s="664"/>
      <c r="D13" s="664"/>
      <c r="E13" s="664"/>
      <c r="F13" s="664"/>
      <c r="G13" s="664"/>
      <c r="H13" s="664"/>
      <c r="I13" s="665"/>
      <c r="J13" s="666"/>
      <c r="K13" s="667"/>
      <c r="L13" s="667"/>
      <c r="M13" s="667"/>
      <c r="N13" s="667"/>
      <c r="O13" s="667"/>
      <c r="P13" s="667"/>
      <c r="Q13" s="667"/>
      <c r="R13" s="667"/>
      <c r="S13" s="667"/>
      <c r="T13" s="668"/>
      <c r="U13" s="30"/>
    </row>
    <row r="14" spans="2:21" ht="25.15" customHeight="1" thickBot="1" x14ac:dyDescent="0.45">
      <c r="B14" s="664" t="s">
        <v>128</v>
      </c>
      <c r="C14" s="664"/>
      <c r="D14" s="664"/>
      <c r="E14" s="664"/>
      <c r="F14" s="664"/>
      <c r="G14" s="664"/>
      <c r="H14" s="664"/>
      <c r="I14" s="665"/>
      <c r="J14" s="666"/>
      <c r="K14" s="667"/>
      <c r="L14" s="667"/>
      <c r="M14" s="667"/>
      <c r="N14" s="667"/>
      <c r="O14" s="667"/>
      <c r="P14" s="667"/>
      <c r="Q14" s="667"/>
      <c r="R14" s="667"/>
      <c r="S14" s="667"/>
      <c r="T14" s="668"/>
      <c r="U14" s="30"/>
    </row>
    <row r="15" spans="2:21" ht="25.15" customHeight="1" thickBot="1" x14ac:dyDescent="0.45">
      <c r="B15" s="664" t="s">
        <v>149</v>
      </c>
      <c r="C15" s="664"/>
      <c r="D15" s="664"/>
      <c r="E15" s="664"/>
      <c r="F15" s="664"/>
      <c r="G15" s="664"/>
      <c r="H15" s="664"/>
      <c r="I15" s="665"/>
      <c r="J15" s="689"/>
      <c r="K15" s="690"/>
      <c r="L15" s="691"/>
      <c r="M15" s="28" t="s">
        <v>39</v>
      </c>
      <c r="N15" s="689"/>
      <c r="O15" s="690"/>
      <c r="P15" s="691"/>
      <c r="Q15" s="28" t="s">
        <v>287</v>
      </c>
      <c r="R15" s="689"/>
      <c r="S15" s="691"/>
      <c r="T15" s="28" t="s">
        <v>187</v>
      </c>
      <c r="U15" s="30"/>
    </row>
    <row r="16" spans="2:21" ht="39.6" customHeight="1" thickBot="1" x14ac:dyDescent="0.45">
      <c r="B16" s="669" t="s">
        <v>150</v>
      </c>
      <c r="C16" s="669"/>
      <c r="D16" s="669"/>
      <c r="E16" s="669"/>
      <c r="F16" s="669"/>
      <c r="G16" s="669"/>
      <c r="H16" s="669"/>
      <c r="I16" s="670"/>
      <c r="J16" s="666"/>
      <c r="K16" s="667"/>
      <c r="L16" s="667"/>
      <c r="M16" s="667"/>
      <c r="N16" s="667"/>
      <c r="O16" s="667"/>
      <c r="P16" s="667"/>
      <c r="Q16" s="667"/>
      <c r="R16" s="667"/>
      <c r="S16" s="667"/>
      <c r="T16" s="668"/>
      <c r="U16" s="30"/>
    </row>
    <row r="17" spans="2:21" ht="52.9" customHeight="1" thickBot="1" x14ac:dyDescent="0.45">
      <c r="B17" s="669" t="s">
        <v>151</v>
      </c>
      <c r="C17" s="669"/>
      <c r="D17" s="669"/>
      <c r="E17" s="669"/>
      <c r="F17" s="669"/>
      <c r="G17" s="669"/>
      <c r="H17" s="669"/>
      <c r="I17" s="670"/>
      <c r="J17" s="736"/>
      <c r="K17" s="737"/>
      <c r="L17" s="737"/>
      <c r="M17" s="737"/>
      <c r="N17" s="737"/>
      <c r="O17" s="737"/>
      <c r="P17" s="737"/>
      <c r="Q17" s="737"/>
      <c r="R17" s="737"/>
      <c r="S17" s="737"/>
      <c r="T17" s="738"/>
      <c r="U17" s="30"/>
    </row>
    <row r="18" spans="2:21" ht="25.15" customHeight="1" thickBot="1" x14ac:dyDescent="0.45">
      <c r="B18" s="664" t="s">
        <v>152</v>
      </c>
      <c r="C18" s="664"/>
      <c r="D18" s="664"/>
      <c r="E18" s="664"/>
      <c r="F18" s="664"/>
      <c r="G18" s="664"/>
      <c r="H18" s="664"/>
      <c r="I18" s="665"/>
      <c r="J18" s="456"/>
      <c r="K18" s="576"/>
      <c r="L18" s="576"/>
      <c r="M18" s="576"/>
      <c r="N18" s="576"/>
      <c r="O18" s="576"/>
      <c r="P18" s="576"/>
      <c r="Q18" s="576"/>
      <c r="R18" s="576"/>
      <c r="S18" s="576"/>
      <c r="T18" s="457"/>
      <c r="U18" s="30"/>
    </row>
    <row r="19" spans="2:21" ht="25.15" customHeight="1" thickBot="1" x14ac:dyDescent="0.45">
      <c r="B19" s="664" t="s">
        <v>153</v>
      </c>
      <c r="C19" s="664"/>
      <c r="D19" s="664"/>
      <c r="E19" s="664"/>
      <c r="F19" s="664"/>
      <c r="G19" s="664"/>
      <c r="H19" s="664"/>
      <c r="I19" s="665"/>
      <c r="J19" s="666"/>
      <c r="K19" s="667"/>
      <c r="L19" s="667"/>
      <c r="M19" s="667"/>
      <c r="N19" s="667"/>
      <c r="O19" s="667"/>
      <c r="P19" s="667"/>
      <c r="Q19" s="667"/>
      <c r="R19" s="667"/>
      <c r="S19" s="667"/>
      <c r="T19" s="668"/>
      <c r="U19" s="30"/>
    </row>
    <row r="20" spans="2:21" ht="25.15" customHeight="1" thickBot="1" x14ac:dyDescent="0.45">
      <c r="B20" s="664" t="s">
        <v>154</v>
      </c>
      <c r="C20" s="664"/>
      <c r="D20" s="664"/>
      <c r="E20" s="664"/>
      <c r="F20" s="664"/>
      <c r="G20" s="664"/>
      <c r="H20" s="664"/>
      <c r="I20" s="665"/>
      <c r="J20" s="666"/>
      <c r="K20" s="667"/>
      <c r="L20" s="667"/>
      <c r="M20" s="667"/>
      <c r="N20" s="667"/>
      <c r="O20" s="667"/>
      <c r="P20" s="667"/>
      <c r="Q20" s="667"/>
      <c r="R20" s="667"/>
      <c r="S20" s="667"/>
      <c r="T20" s="668"/>
      <c r="U20" s="30"/>
    </row>
    <row r="21" spans="2:21" ht="37.15" customHeight="1" thickBot="1" x14ac:dyDescent="0.45">
      <c r="B21" s="669" t="s">
        <v>155</v>
      </c>
      <c r="C21" s="664"/>
      <c r="D21" s="664"/>
      <c r="E21" s="664"/>
      <c r="F21" s="664"/>
      <c r="G21" s="664"/>
      <c r="H21" s="664"/>
      <c r="I21" s="665"/>
      <c r="J21" s="693"/>
      <c r="K21" s="694"/>
      <c r="L21" s="694"/>
      <c r="M21" s="694"/>
      <c r="N21" s="694"/>
      <c r="O21" s="694"/>
      <c r="P21" s="694"/>
      <c r="Q21" s="694"/>
      <c r="R21" s="694"/>
      <c r="S21" s="694"/>
      <c r="T21" s="695"/>
      <c r="U21" s="30"/>
    </row>
    <row r="22" spans="2:21" ht="25.15" customHeight="1" thickBot="1" x14ac:dyDescent="0.45">
      <c r="B22" s="664" t="s">
        <v>156</v>
      </c>
      <c r="C22" s="664"/>
      <c r="D22" s="664"/>
      <c r="E22" s="664"/>
      <c r="F22" s="664"/>
      <c r="G22" s="664"/>
      <c r="H22" s="664"/>
      <c r="I22" s="665"/>
      <c r="J22" s="456"/>
      <c r="K22" s="576"/>
      <c r="L22" s="576"/>
      <c r="M22" s="576"/>
      <c r="N22" s="576"/>
      <c r="O22" s="576"/>
      <c r="P22" s="576"/>
      <c r="Q22" s="576"/>
      <c r="R22" s="576"/>
      <c r="S22" s="576"/>
      <c r="T22" s="457"/>
      <c r="U22" s="30"/>
    </row>
    <row r="23" spans="2:21" ht="25.15" customHeight="1" thickBot="1" x14ac:dyDescent="0.45">
      <c r="B23" s="664" t="s">
        <v>157</v>
      </c>
      <c r="C23" s="664"/>
      <c r="D23" s="664"/>
      <c r="E23" s="664"/>
      <c r="F23" s="664"/>
      <c r="G23" s="664"/>
      <c r="H23" s="664"/>
      <c r="I23" s="665"/>
      <c r="J23" s="666"/>
      <c r="K23" s="667"/>
      <c r="L23" s="667"/>
      <c r="M23" s="667"/>
      <c r="N23" s="667"/>
      <c r="O23" s="667"/>
      <c r="P23" s="667"/>
      <c r="Q23" s="667"/>
      <c r="R23" s="667"/>
      <c r="S23" s="667"/>
      <c r="T23" s="668"/>
      <c r="U23" s="30"/>
    </row>
    <row r="24" spans="2:21" ht="25.15" customHeight="1" thickBot="1" x14ac:dyDescent="0.45">
      <c r="B24" s="664" t="s">
        <v>698</v>
      </c>
      <c r="C24" s="664"/>
      <c r="D24" s="664"/>
      <c r="E24" s="664"/>
      <c r="F24" s="664"/>
      <c r="G24" s="664"/>
      <c r="H24" s="664"/>
      <c r="I24" s="665"/>
      <c r="J24" s="666"/>
      <c r="K24" s="667"/>
      <c r="L24" s="667"/>
      <c r="M24" s="667"/>
      <c r="N24" s="667"/>
      <c r="O24" s="667"/>
      <c r="P24" s="667"/>
      <c r="Q24" s="667"/>
      <c r="R24" s="667"/>
      <c r="S24" s="667"/>
      <c r="T24" s="668"/>
      <c r="U24" s="67"/>
    </row>
    <row r="25" spans="2:21" ht="25.15" customHeight="1" thickBot="1" x14ac:dyDescent="0.45">
      <c r="B25" s="674" t="s">
        <v>158</v>
      </c>
      <c r="C25" s="659"/>
      <c r="D25" s="659"/>
      <c r="E25" s="659"/>
      <c r="F25" s="659"/>
      <c r="G25" s="659"/>
      <c r="H25" s="659"/>
      <c r="I25" s="659"/>
      <c r="J25" s="659"/>
      <c r="K25" s="659"/>
      <c r="L25" s="659"/>
      <c r="M25" s="659"/>
      <c r="N25" s="659"/>
      <c r="O25" s="659"/>
      <c r="P25" s="659"/>
      <c r="Q25" s="659"/>
      <c r="R25" s="659"/>
      <c r="S25" s="659"/>
      <c r="T25" s="660"/>
      <c r="U25" s="181"/>
    </row>
    <row r="26" spans="2:21" ht="25.15" customHeight="1" thickBot="1" x14ac:dyDescent="0.45">
      <c r="B26" s="261" t="s">
        <v>159</v>
      </c>
      <c r="C26" s="262" t="s">
        <v>160</v>
      </c>
      <c r="D26" s="263" t="s">
        <v>161</v>
      </c>
      <c r="E26" s="653" t="s">
        <v>162</v>
      </c>
      <c r="F26" s="656"/>
      <c r="G26" s="656"/>
      <c r="H26" s="656"/>
      <c r="I26" s="656"/>
      <c r="J26" s="656"/>
      <c r="K26" s="656"/>
      <c r="L26" s="656"/>
      <c r="M26" s="656"/>
      <c r="N26" s="656"/>
      <c r="O26" s="656"/>
      <c r="P26" s="656"/>
      <c r="Q26" s="656"/>
      <c r="R26" s="656"/>
      <c r="S26" s="656"/>
      <c r="T26" s="657"/>
      <c r="U26" s="181"/>
    </row>
    <row r="27" spans="2:21" ht="25.15" customHeight="1" x14ac:dyDescent="0.4">
      <c r="B27" s="40"/>
      <c r="C27" s="264" t="s">
        <v>160</v>
      </c>
      <c r="D27" s="41"/>
      <c r="E27" s="696"/>
      <c r="F27" s="697"/>
      <c r="G27" s="697"/>
      <c r="H27" s="697"/>
      <c r="I27" s="697"/>
      <c r="J27" s="697"/>
      <c r="K27" s="697"/>
      <c r="L27" s="697"/>
      <c r="M27" s="697"/>
      <c r="N27" s="697"/>
      <c r="O27" s="697"/>
      <c r="P27" s="697"/>
      <c r="Q27" s="697"/>
      <c r="R27" s="697"/>
      <c r="S27" s="697"/>
      <c r="T27" s="698"/>
      <c r="U27" s="181"/>
    </row>
    <row r="28" spans="2:21" ht="25.15" customHeight="1" x14ac:dyDescent="0.4">
      <c r="B28" s="42"/>
      <c r="C28" s="265" t="s">
        <v>160</v>
      </c>
      <c r="D28" s="43"/>
      <c r="E28" s="661"/>
      <c r="F28" s="662"/>
      <c r="G28" s="662"/>
      <c r="H28" s="662"/>
      <c r="I28" s="662"/>
      <c r="J28" s="662"/>
      <c r="K28" s="662"/>
      <c r="L28" s="662"/>
      <c r="M28" s="662"/>
      <c r="N28" s="662"/>
      <c r="O28" s="662"/>
      <c r="P28" s="662"/>
      <c r="Q28" s="662"/>
      <c r="R28" s="662"/>
      <c r="S28" s="662"/>
      <c r="T28" s="663"/>
      <c r="U28" s="181"/>
    </row>
    <row r="29" spans="2:21" ht="25.15" customHeight="1" x14ac:dyDescent="0.4">
      <c r="B29" s="42"/>
      <c r="C29" s="265" t="s">
        <v>160</v>
      </c>
      <c r="D29" s="43"/>
      <c r="E29" s="661"/>
      <c r="F29" s="662"/>
      <c r="G29" s="662"/>
      <c r="H29" s="662"/>
      <c r="I29" s="662"/>
      <c r="J29" s="662"/>
      <c r="K29" s="662"/>
      <c r="L29" s="662"/>
      <c r="M29" s="662"/>
      <c r="N29" s="662"/>
      <c r="O29" s="662"/>
      <c r="P29" s="662"/>
      <c r="Q29" s="662"/>
      <c r="R29" s="662"/>
      <c r="S29" s="662"/>
      <c r="T29" s="663"/>
      <c r="U29" s="181"/>
    </row>
    <row r="30" spans="2:21" ht="25.15" customHeight="1" x14ac:dyDescent="0.4">
      <c r="B30" s="42"/>
      <c r="C30" s="265" t="s">
        <v>160</v>
      </c>
      <c r="D30" s="43"/>
      <c r="E30" s="661"/>
      <c r="F30" s="662"/>
      <c r="G30" s="662"/>
      <c r="H30" s="662"/>
      <c r="I30" s="662"/>
      <c r="J30" s="662"/>
      <c r="K30" s="662"/>
      <c r="L30" s="662"/>
      <c r="M30" s="662"/>
      <c r="N30" s="662"/>
      <c r="O30" s="662"/>
      <c r="P30" s="662"/>
      <c r="Q30" s="662"/>
      <c r="R30" s="662"/>
      <c r="S30" s="662"/>
      <c r="T30" s="663"/>
      <c r="U30" s="181"/>
    </row>
    <row r="31" spans="2:21" ht="25.15" customHeight="1" x14ac:dyDescent="0.4">
      <c r="B31" s="42"/>
      <c r="C31" s="265" t="s">
        <v>160</v>
      </c>
      <c r="D31" s="43"/>
      <c r="E31" s="661"/>
      <c r="F31" s="662"/>
      <c r="G31" s="662"/>
      <c r="H31" s="662"/>
      <c r="I31" s="662"/>
      <c r="J31" s="662"/>
      <c r="K31" s="662"/>
      <c r="L31" s="662"/>
      <c r="M31" s="662"/>
      <c r="N31" s="662"/>
      <c r="O31" s="662"/>
      <c r="P31" s="662"/>
      <c r="Q31" s="662"/>
      <c r="R31" s="662"/>
      <c r="S31" s="662"/>
      <c r="T31" s="663"/>
      <c r="U31" s="181"/>
    </row>
    <row r="32" spans="2:21" ht="25.15" customHeight="1" x14ac:dyDescent="0.4">
      <c r="B32" s="42"/>
      <c r="C32" s="265" t="s">
        <v>160</v>
      </c>
      <c r="D32" s="43"/>
      <c r="E32" s="661"/>
      <c r="F32" s="662"/>
      <c r="G32" s="662"/>
      <c r="H32" s="662"/>
      <c r="I32" s="662"/>
      <c r="J32" s="662"/>
      <c r="K32" s="662"/>
      <c r="L32" s="662"/>
      <c r="M32" s="662"/>
      <c r="N32" s="662"/>
      <c r="O32" s="662"/>
      <c r="P32" s="662"/>
      <c r="Q32" s="662"/>
      <c r="R32" s="662"/>
      <c r="S32" s="662"/>
      <c r="T32" s="663"/>
      <c r="U32" s="181"/>
    </row>
    <row r="33" spans="2:21" ht="25.15" customHeight="1" x14ac:dyDescent="0.4">
      <c r="B33" s="42"/>
      <c r="C33" s="265" t="s">
        <v>160</v>
      </c>
      <c r="D33" s="43"/>
      <c r="E33" s="661"/>
      <c r="F33" s="662"/>
      <c r="G33" s="662"/>
      <c r="H33" s="662"/>
      <c r="I33" s="662"/>
      <c r="J33" s="662"/>
      <c r="K33" s="662"/>
      <c r="L33" s="662"/>
      <c r="M33" s="662"/>
      <c r="N33" s="662"/>
      <c r="O33" s="662"/>
      <c r="P33" s="662"/>
      <c r="Q33" s="662"/>
      <c r="R33" s="662"/>
      <c r="S33" s="662"/>
      <c r="T33" s="663"/>
      <c r="U33" s="181"/>
    </row>
    <row r="34" spans="2:21" ht="25.15" customHeight="1" x14ac:dyDescent="0.4">
      <c r="B34" s="42"/>
      <c r="C34" s="265" t="s">
        <v>160</v>
      </c>
      <c r="D34" s="43"/>
      <c r="E34" s="661"/>
      <c r="F34" s="662"/>
      <c r="G34" s="662"/>
      <c r="H34" s="662"/>
      <c r="I34" s="662"/>
      <c r="J34" s="662"/>
      <c r="K34" s="662"/>
      <c r="L34" s="662"/>
      <c r="M34" s="662"/>
      <c r="N34" s="662"/>
      <c r="O34" s="662"/>
      <c r="P34" s="662"/>
      <c r="Q34" s="662"/>
      <c r="R34" s="662"/>
      <c r="S34" s="662"/>
      <c r="T34" s="663"/>
      <c r="U34" s="181"/>
    </row>
    <row r="35" spans="2:21" ht="25.15" customHeight="1" thickBot="1" x14ac:dyDescent="0.45">
      <c r="B35" s="44"/>
      <c r="C35" s="266" t="s">
        <v>160</v>
      </c>
      <c r="D35" s="45"/>
      <c r="E35" s="700"/>
      <c r="F35" s="701"/>
      <c r="G35" s="701"/>
      <c r="H35" s="701"/>
      <c r="I35" s="701"/>
      <c r="J35" s="701"/>
      <c r="K35" s="701"/>
      <c r="L35" s="701"/>
      <c r="M35" s="701"/>
      <c r="N35" s="701"/>
      <c r="O35" s="701"/>
      <c r="P35" s="701"/>
      <c r="Q35" s="701"/>
      <c r="R35" s="701"/>
      <c r="S35" s="701"/>
      <c r="T35" s="702"/>
      <c r="U35" s="67"/>
    </row>
    <row r="36" spans="2:21" ht="25.15" customHeight="1" thickBot="1" x14ac:dyDescent="0.45">
      <c r="B36" s="658" t="s">
        <v>163</v>
      </c>
      <c r="C36" s="659"/>
      <c r="D36" s="659"/>
      <c r="E36" s="659"/>
      <c r="F36" s="659"/>
      <c r="G36" s="659"/>
      <c r="H36" s="659"/>
      <c r="I36" s="659"/>
      <c r="J36" s="659"/>
      <c r="K36" s="659"/>
      <c r="L36" s="659"/>
      <c r="M36" s="659"/>
      <c r="N36" s="659"/>
      <c r="O36" s="659"/>
      <c r="P36" s="659"/>
      <c r="Q36" s="659"/>
      <c r="R36" s="659"/>
      <c r="S36" s="659"/>
      <c r="T36" s="660"/>
      <c r="U36" s="181"/>
    </row>
    <row r="37" spans="2:21" ht="25.15" customHeight="1" thickBot="1" x14ac:dyDescent="0.45">
      <c r="B37" s="267" t="s">
        <v>159</v>
      </c>
      <c r="C37" s="268" t="s">
        <v>164</v>
      </c>
      <c r="D37" s="683" t="s">
        <v>165</v>
      </c>
      <c r="E37" s="684"/>
      <c r="F37" s="685"/>
      <c r="G37" s="685"/>
      <c r="H37" s="685" t="s">
        <v>166</v>
      </c>
      <c r="I37" s="685"/>
      <c r="J37" s="685" t="s">
        <v>167</v>
      </c>
      <c r="K37" s="686"/>
      <c r="L37" s="656" t="s">
        <v>168</v>
      </c>
      <c r="M37" s="656"/>
      <c r="N37" s="656"/>
      <c r="O37" s="656"/>
      <c r="P37" s="656"/>
      <c r="Q37" s="656"/>
      <c r="R37" s="656"/>
      <c r="S37" s="657"/>
      <c r="T37" s="271" t="s">
        <v>169</v>
      </c>
      <c r="U37" s="167"/>
    </row>
    <row r="38" spans="2:21" ht="25.15" customHeight="1" x14ac:dyDescent="0.4">
      <c r="B38" s="40"/>
      <c r="C38" s="46"/>
      <c r="D38" s="703"/>
      <c r="E38" s="703"/>
      <c r="F38" s="703"/>
      <c r="G38" s="703"/>
      <c r="H38" s="703"/>
      <c r="I38" s="703"/>
      <c r="J38" s="703"/>
      <c r="K38" s="703"/>
      <c r="L38" s="703"/>
      <c r="M38" s="703"/>
      <c r="N38" s="703"/>
      <c r="O38" s="703"/>
      <c r="P38" s="703"/>
      <c r="Q38" s="703"/>
      <c r="R38" s="703"/>
      <c r="S38" s="703"/>
      <c r="T38" s="136"/>
      <c r="U38" s="167"/>
    </row>
    <row r="39" spans="2:21" ht="25.15" customHeight="1" x14ac:dyDescent="0.4">
      <c r="B39" s="47"/>
      <c r="C39" s="31"/>
      <c r="D39" s="678"/>
      <c r="E39" s="678"/>
      <c r="F39" s="678"/>
      <c r="G39" s="678"/>
      <c r="H39" s="678"/>
      <c r="I39" s="678"/>
      <c r="J39" s="678"/>
      <c r="K39" s="678"/>
      <c r="L39" s="678"/>
      <c r="M39" s="678"/>
      <c r="N39" s="678"/>
      <c r="O39" s="678"/>
      <c r="P39" s="678"/>
      <c r="Q39" s="678"/>
      <c r="R39" s="678"/>
      <c r="S39" s="678"/>
      <c r="T39" s="137"/>
      <c r="U39" s="167"/>
    </row>
    <row r="40" spans="2:21" ht="25.15" customHeight="1" x14ac:dyDescent="0.4">
      <c r="B40" s="47"/>
      <c r="C40" s="31"/>
      <c r="D40" s="678"/>
      <c r="E40" s="678"/>
      <c r="F40" s="678"/>
      <c r="G40" s="678"/>
      <c r="H40" s="678"/>
      <c r="I40" s="678"/>
      <c r="J40" s="678"/>
      <c r="K40" s="678"/>
      <c r="L40" s="678"/>
      <c r="M40" s="678"/>
      <c r="N40" s="678"/>
      <c r="O40" s="678"/>
      <c r="P40" s="678"/>
      <c r="Q40" s="678"/>
      <c r="R40" s="678"/>
      <c r="S40" s="678"/>
      <c r="T40" s="137"/>
      <c r="U40" s="167"/>
    </row>
    <row r="41" spans="2:21" ht="25.15" customHeight="1" x14ac:dyDescent="0.4">
      <c r="B41" s="47"/>
      <c r="C41" s="31"/>
      <c r="D41" s="678"/>
      <c r="E41" s="678"/>
      <c r="F41" s="678"/>
      <c r="G41" s="678"/>
      <c r="H41" s="678"/>
      <c r="I41" s="678"/>
      <c r="J41" s="678"/>
      <c r="K41" s="678"/>
      <c r="L41" s="678"/>
      <c r="M41" s="678"/>
      <c r="N41" s="678"/>
      <c r="O41" s="678"/>
      <c r="P41" s="678"/>
      <c r="Q41" s="678"/>
      <c r="R41" s="678"/>
      <c r="S41" s="678"/>
      <c r="T41" s="137"/>
      <c r="U41" s="167"/>
    </row>
    <row r="42" spans="2:21" ht="25.15" customHeight="1" thickBot="1" x14ac:dyDescent="0.45">
      <c r="B42" s="48"/>
      <c r="C42" s="49"/>
      <c r="D42" s="699"/>
      <c r="E42" s="699"/>
      <c r="F42" s="699"/>
      <c r="G42" s="699"/>
      <c r="H42" s="699"/>
      <c r="I42" s="699"/>
      <c r="J42" s="699"/>
      <c r="K42" s="699"/>
      <c r="L42" s="699"/>
      <c r="M42" s="699"/>
      <c r="N42" s="699"/>
      <c r="O42" s="699"/>
      <c r="P42" s="699"/>
      <c r="Q42" s="699"/>
      <c r="R42" s="699"/>
      <c r="S42" s="699"/>
      <c r="T42" s="138"/>
      <c r="U42" s="67"/>
    </row>
    <row r="43" spans="2:21" ht="25.15" customHeight="1" thickBot="1" x14ac:dyDescent="0.45">
      <c r="B43" s="674" t="s">
        <v>170</v>
      </c>
      <c r="C43" s="659"/>
      <c r="D43" s="659"/>
      <c r="E43" s="659"/>
      <c r="F43" s="659"/>
      <c r="G43" s="659"/>
      <c r="H43" s="659"/>
      <c r="I43" s="659"/>
      <c r="J43" s="659"/>
      <c r="K43" s="659"/>
      <c r="L43" s="659"/>
      <c r="M43" s="659"/>
      <c r="N43" s="659"/>
      <c r="O43" s="659"/>
      <c r="P43" s="659"/>
      <c r="Q43" s="659"/>
      <c r="R43" s="659"/>
      <c r="S43" s="659"/>
      <c r="T43" s="660"/>
      <c r="U43" s="181"/>
    </row>
    <row r="44" spans="2:21" ht="25.15" customHeight="1" thickBot="1" x14ac:dyDescent="0.45">
      <c r="B44" s="653" t="s">
        <v>171</v>
      </c>
      <c r="C44" s="653" t="s">
        <v>172</v>
      </c>
      <c r="D44" s="657"/>
      <c r="E44" s="270" t="s">
        <v>164</v>
      </c>
      <c r="F44" s="683" t="s">
        <v>173</v>
      </c>
      <c r="G44" s="685"/>
      <c r="H44" s="685" t="s">
        <v>174</v>
      </c>
      <c r="I44" s="685"/>
      <c r="J44" s="685" t="s">
        <v>175</v>
      </c>
      <c r="K44" s="686"/>
      <c r="L44" s="653" t="s">
        <v>176</v>
      </c>
      <c r="M44" s="656"/>
      <c r="N44" s="684"/>
      <c r="O44" s="723" t="s">
        <v>177</v>
      </c>
      <c r="P44" s="656"/>
      <c r="Q44" s="684"/>
      <c r="R44" s="269" t="s">
        <v>178</v>
      </c>
      <c r="S44" s="270" t="s">
        <v>179</v>
      </c>
      <c r="T44" s="263" t="s">
        <v>169</v>
      </c>
      <c r="U44" s="272"/>
    </row>
    <row r="45" spans="2:21" ht="25.15" customHeight="1" x14ac:dyDescent="0.4">
      <c r="B45" s="654"/>
      <c r="C45" s="642"/>
      <c r="D45" s="643"/>
      <c r="E45" s="46"/>
      <c r="F45" s="705"/>
      <c r="G45" s="705"/>
      <c r="H45" s="705"/>
      <c r="I45" s="705"/>
      <c r="J45" s="705"/>
      <c r="K45" s="705"/>
      <c r="L45" s="724"/>
      <c r="M45" s="724"/>
      <c r="N45" s="724"/>
      <c r="O45" s="724"/>
      <c r="P45" s="724"/>
      <c r="Q45" s="724"/>
      <c r="R45" s="51"/>
      <c r="S45" s="51"/>
      <c r="T45" s="52"/>
      <c r="U45" s="272"/>
    </row>
    <row r="46" spans="2:21" ht="25.15" customHeight="1" x14ac:dyDescent="0.4">
      <c r="B46" s="654"/>
      <c r="C46" s="638"/>
      <c r="D46" s="639"/>
      <c r="E46" s="32"/>
      <c r="F46" s="692"/>
      <c r="G46" s="692"/>
      <c r="H46" s="692"/>
      <c r="I46" s="692"/>
      <c r="J46" s="692"/>
      <c r="K46" s="692"/>
      <c r="L46" s="712"/>
      <c r="M46" s="712"/>
      <c r="N46" s="712"/>
      <c r="O46" s="712"/>
      <c r="P46" s="712"/>
      <c r="Q46" s="712"/>
      <c r="R46" s="33"/>
      <c r="S46" s="33"/>
      <c r="T46" s="53"/>
      <c r="U46" s="272"/>
    </row>
    <row r="47" spans="2:21" ht="25.15" customHeight="1" x14ac:dyDescent="0.4">
      <c r="B47" s="654"/>
      <c r="C47" s="638"/>
      <c r="D47" s="639"/>
      <c r="E47" s="32"/>
      <c r="F47" s="692"/>
      <c r="G47" s="692"/>
      <c r="H47" s="692"/>
      <c r="I47" s="692"/>
      <c r="J47" s="692"/>
      <c r="K47" s="692"/>
      <c r="L47" s="712"/>
      <c r="M47" s="712"/>
      <c r="N47" s="712"/>
      <c r="O47" s="712"/>
      <c r="P47" s="712"/>
      <c r="Q47" s="712"/>
      <c r="R47" s="33"/>
      <c r="S47" s="33"/>
      <c r="T47" s="53"/>
      <c r="U47" s="272"/>
    </row>
    <row r="48" spans="2:21" ht="25.15" customHeight="1" x14ac:dyDescent="0.4">
      <c r="B48" s="654"/>
      <c r="C48" s="638"/>
      <c r="D48" s="639"/>
      <c r="E48" s="32"/>
      <c r="F48" s="692"/>
      <c r="G48" s="692"/>
      <c r="H48" s="692"/>
      <c r="I48" s="692"/>
      <c r="J48" s="692"/>
      <c r="K48" s="692"/>
      <c r="L48" s="712"/>
      <c r="M48" s="712"/>
      <c r="N48" s="712"/>
      <c r="O48" s="712"/>
      <c r="P48" s="712"/>
      <c r="Q48" s="712"/>
      <c r="R48" s="33"/>
      <c r="S48" s="33"/>
      <c r="T48" s="53"/>
      <c r="U48" s="272"/>
    </row>
    <row r="49" spans="2:21" ht="25.15" customHeight="1" x14ac:dyDescent="0.4">
      <c r="B49" s="654"/>
      <c r="C49" s="638"/>
      <c r="D49" s="639"/>
      <c r="E49" s="32"/>
      <c r="F49" s="692"/>
      <c r="G49" s="692"/>
      <c r="H49" s="692"/>
      <c r="I49" s="692"/>
      <c r="J49" s="692"/>
      <c r="K49" s="692"/>
      <c r="L49" s="712"/>
      <c r="M49" s="712"/>
      <c r="N49" s="712"/>
      <c r="O49" s="712"/>
      <c r="P49" s="712"/>
      <c r="Q49" s="712"/>
      <c r="R49" s="33"/>
      <c r="S49" s="33"/>
      <c r="T49" s="53"/>
      <c r="U49" s="272"/>
    </row>
    <row r="50" spans="2:21" ht="25.15" customHeight="1" x14ac:dyDescent="0.4">
      <c r="B50" s="654"/>
      <c r="C50" s="638"/>
      <c r="D50" s="639"/>
      <c r="E50" s="32"/>
      <c r="F50" s="692"/>
      <c r="G50" s="692"/>
      <c r="H50" s="692"/>
      <c r="I50" s="692"/>
      <c r="J50" s="692"/>
      <c r="K50" s="692"/>
      <c r="L50" s="712"/>
      <c r="M50" s="712"/>
      <c r="N50" s="712"/>
      <c r="O50" s="712"/>
      <c r="P50" s="712"/>
      <c r="Q50" s="712"/>
      <c r="R50" s="33"/>
      <c r="S50" s="33"/>
      <c r="T50" s="53"/>
      <c r="U50" s="272"/>
    </row>
    <row r="51" spans="2:21" ht="25.15" customHeight="1" x14ac:dyDescent="0.4">
      <c r="B51" s="654"/>
      <c r="C51" s="638"/>
      <c r="D51" s="639"/>
      <c r="E51" s="32"/>
      <c r="F51" s="692"/>
      <c r="G51" s="692"/>
      <c r="H51" s="692"/>
      <c r="I51" s="692"/>
      <c r="J51" s="692"/>
      <c r="K51" s="692"/>
      <c r="L51" s="712"/>
      <c r="M51" s="712"/>
      <c r="N51" s="712"/>
      <c r="O51" s="712"/>
      <c r="P51" s="712"/>
      <c r="Q51" s="712"/>
      <c r="R51" s="33"/>
      <c r="S51" s="33"/>
      <c r="T51" s="53"/>
      <c r="U51" s="272"/>
    </row>
    <row r="52" spans="2:21" ht="25.15" customHeight="1" x14ac:dyDescent="0.4">
      <c r="B52" s="654"/>
      <c r="C52" s="638"/>
      <c r="D52" s="639"/>
      <c r="E52" s="32"/>
      <c r="F52" s="692"/>
      <c r="G52" s="692"/>
      <c r="H52" s="692"/>
      <c r="I52" s="692"/>
      <c r="J52" s="692"/>
      <c r="K52" s="692"/>
      <c r="L52" s="712"/>
      <c r="M52" s="712"/>
      <c r="N52" s="712"/>
      <c r="O52" s="712"/>
      <c r="P52" s="712"/>
      <c r="Q52" s="712"/>
      <c r="R52" s="33"/>
      <c r="S52" s="33"/>
      <c r="T52" s="53"/>
      <c r="U52" s="272"/>
    </row>
    <row r="53" spans="2:21" ht="25.15" customHeight="1" x14ac:dyDescent="0.4">
      <c r="B53" s="654"/>
      <c r="C53" s="638"/>
      <c r="D53" s="639"/>
      <c r="E53" s="32"/>
      <c r="F53" s="692"/>
      <c r="G53" s="692"/>
      <c r="H53" s="692"/>
      <c r="I53" s="692"/>
      <c r="J53" s="692"/>
      <c r="K53" s="692"/>
      <c r="L53" s="712"/>
      <c r="M53" s="712"/>
      <c r="N53" s="712"/>
      <c r="O53" s="712"/>
      <c r="P53" s="712"/>
      <c r="Q53" s="712"/>
      <c r="R53" s="33"/>
      <c r="S53" s="33"/>
      <c r="T53" s="53"/>
      <c r="U53" s="272"/>
    </row>
    <row r="54" spans="2:21" ht="25.15" customHeight="1" thickBot="1" x14ac:dyDescent="0.45">
      <c r="B54" s="655"/>
      <c r="C54" s="640"/>
      <c r="D54" s="641"/>
      <c r="E54" s="54"/>
      <c r="F54" s="704"/>
      <c r="G54" s="704"/>
      <c r="H54" s="704"/>
      <c r="I54" s="704"/>
      <c r="J54" s="704"/>
      <c r="K54" s="704"/>
      <c r="L54" s="733"/>
      <c r="M54" s="734"/>
      <c r="N54" s="735"/>
      <c r="O54" s="725"/>
      <c r="P54" s="725"/>
      <c r="Q54" s="725"/>
      <c r="R54" s="55"/>
      <c r="S54" s="55"/>
      <c r="T54" s="56"/>
      <c r="U54" s="181"/>
    </row>
    <row r="55" spans="2:21" ht="31.9" customHeight="1" thickBot="1" x14ac:dyDescent="0.45">
      <c r="B55" s="719" t="s">
        <v>180</v>
      </c>
      <c r="C55" s="653" t="s">
        <v>181</v>
      </c>
      <c r="D55" s="684"/>
      <c r="E55" s="270" t="s">
        <v>164</v>
      </c>
      <c r="F55" s="706" t="s">
        <v>165</v>
      </c>
      <c r="G55" s="707"/>
      <c r="H55" s="707" t="s">
        <v>182</v>
      </c>
      <c r="I55" s="708"/>
      <c r="J55" s="527" t="s">
        <v>183</v>
      </c>
      <c r="K55" s="709"/>
      <c r="L55" s="654" t="s">
        <v>184</v>
      </c>
      <c r="M55" s="527"/>
      <c r="N55" s="527"/>
      <c r="O55" s="527"/>
      <c r="P55" s="527"/>
      <c r="Q55" s="527"/>
      <c r="R55" s="527"/>
      <c r="S55" s="709"/>
      <c r="T55" s="274" t="s">
        <v>169</v>
      </c>
      <c r="U55" s="167"/>
    </row>
    <row r="56" spans="2:21" ht="25.15" customHeight="1" x14ac:dyDescent="0.4">
      <c r="B56" s="654"/>
      <c r="C56" s="642"/>
      <c r="D56" s="643"/>
      <c r="E56" s="139"/>
      <c r="F56" s="710"/>
      <c r="G56" s="711"/>
      <c r="H56" s="711"/>
      <c r="I56" s="711"/>
      <c r="J56" s="711"/>
      <c r="K56" s="711"/>
      <c r="L56" s="711"/>
      <c r="M56" s="711"/>
      <c r="N56" s="711"/>
      <c r="O56" s="711"/>
      <c r="P56" s="711"/>
      <c r="Q56" s="711"/>
      <c r="R56" s="711"/>
      <c r="S56" s="711"/>
      <c r="T56" s="57"/>
      <c r="U56" s="167"/>
    </row>
    <row r="57" spans="2:21" ht="25.15" customHeight="1" x14ac:dyDescent="0.4">
      <c r="B57" s="654"/>
      <c r="C57" s="638"/>
      <c r="D57" s="639"/>
      <c r="E57" s="140"/>
      <c r="F57" s="714"/>
      <c r="G57" s="713"/>
      <c r="H57" s="713"/>
      <c r="I57" s="713"/>
      <c r="J57" s="713"/>
      <c r="K57" s="713"/>
      <c r="L57" s="713"/>
      <c r="M57" s="713"/>
      <c r="N57" s="713"/>
      <c r="O57" s="713"/>
      <c r="P57" s="713"/>
      <c r="Q57" s="713"/>
      <c r="R57" s="713"/>
      <c r="S57" s="713"/>
      <c r="T57" s="58"/>
      <c r="U57" s="167"/>
    </row>
    <row r="58" spans="2:21" ht="25.15" customHeight="1" x14ac:dyDescent="0.4">
      <c r="B58" s="654"/>
      <c r="C58" s="638"/>
      <c r="D58" s="639"/>
      <c r="E58" s="140"/>
      <c r="F58" s="714"/>
      <c r="G58" s="713"/>
      <c r="H58" s="713"/>
      <c r="I58" s="713"/>
      <c r="J58" s="713"/>
      <c r="K58" s="713"/>
      <c r="L58" s="713"/>
      <c r="M58" s="713"/>
      <c r="N58" s="713"/>
      <c r="O58" s="713"/>
      <c r="P58" s="713"/>
      <c r="Q58" s="713"/>
      <c r="R58" s="713"/>
      <c r="S58" s="713"/>
      <c r="T58" s="58"/>
      <c r="U58" s="167"/>
    </row>
    <row r="59" spans="2:21" ht="25.15" customHeight="1" x14ac:dyDescent="0.4">
      <c r="B59" s="654"/>
      <c r="C59" s="638"/>
      <c r="D59" s="639"/>
      <c r="E59" s="140"/>
      <c r="F59" s="714"/>
      <c r="G59" s="713"/>
      <c r="H59" s="713"/>
      <c r="I59" s="713"/>
      <c r="J59" s="713"/>
      <c r="K59" s="713"/>
      <c r="L59" s="713"/>
      <c r="M59" s="713"/>
      <c r="N59" s="713"/>
      <c r="O59" s="713"/>
      <c r="P59" s="713"/>
      <c r="Q59" s="713"/>
      <c r="R59" s="713"/>
      <c r="S59" s="713"/>
      <c r="T59" s="58"/>
      <c r="U59" s="167"/>
    </row>
    <row r="60" spans="2:21" ht="25.15" customHeight="1" x14ac:dyDescent="0.4">
      <c r="B60" s="654"/>
      <c r="C60" s="638"/>
      <c r="D60" s="639"/>
      <c r="E60" s="140"/>
      <c r="F60" s="714"/>
      <c r="G60" s="713"/>
      <c r="H60" s="713"/>
      <c r="I60" s="713"/>
      <c r="J60" s="713"/>
      <c r="K60" s="713"/>
      <c r="L60" s="713"/>
      <c r="M60" s="713"/>
      <c r="N60" s="713"/>
      <c r="O60" s="713"/>
      <c r="P60" s="713"/>
      <c r="Q60" s="713"/>
      <c r="R60" s="713"/>
      <c r="S60" s="713"/>
      <c r="T60" s="58"/>
      <c r="U60" s="167"/>
    </row>
    <row r="61" spans="2:21" ht="25.15" customHeight="1" x14ac:dyDescent="0.4">
      <c r="B61" s="654"/>
      <c r="C61" s="638"/>
      <c r="D61" s="639"/>
      <c r="E61" s="140"/>
      <c r="F61" s="714"/>
      <c r="G61" s="713"/>
      <c r="H61" s="713"/>
      <c r="I61" s="713"/>
      <c r="J61" s="713"/>
      <c r="K61" s="713"/>
      <c r="L61" s="713"/>
      <c r="M61" s="713"/>
      <c r="N61" s="713"/>
      <c r="O61" s="713"/>
      <c r="P61" s="713"/>
      <c r="Q61" s="713"/>
      <c r="R61" s="713"/>
      <c r="S61" s="713"/>
      <c r="T61" s="58"/>
      <c r="U61" s="167"/>
    </row>
    <row r="62" spans="2:21" ht="25.15" customHeight="1" x14ac:dyDescent="0.4">
      <c r="B62" s="654"/>
      <c r="C62" s="638"/>
      <c r="D62" s="639"/>
      <c r="E62" s="140"/>
      <c r="F62" s="714"/>
      <c r="G62" s="713"/>
      <c r="H62" s="713"/>
      <c r="I62" s="713"/>
      <c r="J62" s="713"/>
      <c r="K62" s="713"/>
      <c r="L62" s="713"/>
      <c r="M62" s="713"/>
      <c r="N62" s="713"/>
      <c r="O62" s="713"/>
      <c r="P62" s="713"/>
      <c r="Q62" s="713"/>
      <c r="R62" s="713"/>
      <c r="S62" s="713"/>
      <c r="T62" s="58"/>
      <c r="U62" s="167"/>
    </row>
    <row r="63" spans="2:21" ht="25.15" customHeight="1" x14ac:dyDescent="0.4">
      <c r="B63" s="654"/>
      <c r="C63" s="638"/>
      <c r="D63" s="639"/>
      <c r="E63" s="140"/>
      <c r="F63" s="714"/>
      <c r="G63" s="713"/>
      <c r="H63" s="713"/>
      <c r="I63" s="713"/>
      <c r="J63" s="713"/>
      <c r="K63" s="713"/>
      <c r="L63" s="713"/>
      <c r="M63" s="713"/>
      <c r="N63" s="713"/>
      <c r="O63" s="713"/>
      <c r="P63" s="713"/>
      <c r="Q63" s="713"/>
      <c r="R63" s="713"/>
      <c r="S63" s="713"/>
      <c r="T63" s="58"/>
      <c r="U63" s="167"/>
    </row>
    <row r="64" spans="2:21" ht="25.15" customHeight="1" thickBot="1" x14ac:dyDescent="0.45">
      <c r="B64" s="655"/>
      <c r="C64" s="640"/>
      <c r="D64" s="641"/>
      <c r="E64" s="141"/>
      <c r="F64" s="726"/>
      <c r="G64" s="715"/>
      <c r="H64" s="715"/>
      <c r="I64" s="715"/>
      <c r="J64" s="715"/>
      <c r="K64" s="715"/>
      <c r="L64" s="715"/>
      <c r="M64" s="715"/>
      <c r="N64" s="715"/>
      <c r="O64" s="715"/>
      <c r="P64" s="715"/>
      <c r="Q64" s="715"/>
      <c r="R64" s="715"/>
      <c r="S64" s="715"/>
      <c r="T64" s="59"/>
      <c r="U64" s="275"/>
    </row>
    <row r="65" spans="2:21" ht="25.15" customHeight="1" thickBot="1" x14ac:dyDescent="0.45">
      <c r="B65" s="653" t="s">
        <v>185</v>
      </c>
      <c r="C65" s="276" t="s">
        <v>186</v>
      </c>
      <c r="D65" s="273" t="s">
        <v>164</v>
      </c>
      <c r="E65" s="273" t="s">
        <v>187</v>
      </c>
      <c r="F65" s="730" t="s">
        <v>188</v>
      </c>
      <c r="G65" s="731"/>
      <c r="H65" s="732"/>
      <c r="I65" s="730" t="s">
        <v>189</v>
      </c>
      <c r="J65" s="731"/>
      <c r="K65" s="732"/>
      <c r="L65" s="716" t="s">
        <v>190</v>
      </c>
      <c r="M65" s="717"/>
      <c r="N65" s="717"/>
      <c r="O65" s="717"/>
      <c r="P65" s="717"/>
      <c r="Q65" s="717"/>
      <c r="R65" s="717"/>
      <c r="S65" s="718"/>
      <c r="T65" s="277" t="s">
        <v>169</v>
      </c>
      <c r="U65" s="167"/>
    </row>
    <row r="66" spans="2:21" ht="25.15" customHeight="1" x14ac:dyDescent="0.4">
      <c r="B66" s="654"/>
      <c r="C66" s="60"/>
      <c r="D66" s="50"/>
      <c r="E66" s="50"/>
      <c r="F66" s="724"/>
      <c r="G66" s="724"/>
      <c r="H66" s="724"/>
      <c r="I66" s="724"/>
      <c r="J66" s="724"/>
      <c r="K66" s="724"/>
      <c r="L66" s="705"/>
      <c r="M66" s="705"/>
      <c r="N66" s="705"/>
      <c r="O66" s="705"/>
      <c r="P66" s="705"/>
      <c r="Q66" s="705"/>
      <c r="R66" s="705"/>
      <c r="S66" s="705"/>
      <c r="T66" s="52"/>
      <c r="U66" s="167"/>
    </row>
    <row r="67" spans="2:21" ht="25.15" customHeight="1" x14ac:dyDescent="0.4">
      <c r="B67" s="654"/>
      <c r="C67" s="61"/>
      <c r="D67" s="32"/>
      <c r="E67" s="32"/>
      <c r="F67" s="712"/>
      <c r="G67" s="712"/>
      <c r="H67" s="712"/>
      <c r="I67" s="712"/>
      <c r="J67" s="712"/>
      <c r="K67" s="712"/>
      <c r="L67" s="692"/>
      <c r="M67" s="692"/>
      <c r="N67" s="692"/>
      <c r="O67" s="692"/>
      <c r="P67" s="692"/>
      <c r="Q67" s="692"/>
      <c r="R67" s="692"/>
      <c r="S67" s="692"/>
      <c r="T67" s="53"/>
      <c r="U67" s="167"/>
    </row>
    <row r="68" spans="2:21" ht="25.15" customHeight="1" x14ac:dyDescent="0.4">
      <c r="B68" s="654"/>
      <c r="C68" s="61"/>
      <c r="D68" s="32"/>
      <c r="E68" s="32"/>
      <c r="F68" s="712"/>
      <c r="G68" s="712"/>
      <c r="H68" s="712"/>
      <c r="I68" s="712"/>
      <c r="J68" s="712"/>
      <c r="K68" s="712"/>
      <c r="L68" s="692"/>
      <c r="M68" s="692"/>
      <c r="N68" s="692"/>
      <c r="O68" s="692"/>
      <c r="P68" s="692"/>
      <c r="Q68" s="692"/>
      <c r="R68" s="692"/>
      <c r="S68" s="692"/>
      <c r="T68" s="53"/>
      <c r="U68" s="167"/>
    </row>
    <row r="69" spans="2:21" ht="25.15" customHeight="1" x14ac:dyDescent="0.4">
      <c r="B69" s="654"/>
      <c r="C69" s="61"/>
      <c r="D69" s="32"/>
      <c r="E69" s="32"/>
      <c r="F69" s="712"/>
      <c r="G69" s="712"/>
      <c r="H69" s="712"/>
      <c r="I69" s="712"/>
      <c r="J69" s="712"/>
      <c r="K69" s="712"/>
      <c r="L69" s="692"/>
      <c r="M69" s="692"/>
      <c r="N69" s="692"/>
      <c r="O69" s="692"/>
      <c r="P69" s="692"/>
      <c r="Q69" s="692"/>
      <c r="R69" s="692"/>
      <c r="S69" s="692"/>
      <c r="T69" s="53"/>
      <c r="U69" s="167"/>
    </row>
    <row r="70" spans="2:21" ht="25.15" customHeight="1" x14ac:dyDescent="0.4">
      <c r="B70" s="654"/>
      <c r="C70" s="61"/>
      <c r="D70" s="32"/>
      <c r="E70" s="32"/>
      <c r="F70" s="712"/>
      <c r="G70" s="712"/>
      <c r="H70" s="712"/>
      <c r="I70" s="712"/>
      <c r="J70" s="712"/>
      <c r="K70" s="712"/>
      <c r="L70" s="692"/>
      <c r="M70" s="692"/>
      <c r="N70" s="692"/>
      <c r="O70" s="692"/>
      <c r="P70" s="692"/>
      <c r="Q70" s="692"/>
      <c r="R70" s="692"/>
      <c r="S70" s="692"/>
      <c r="T70" s="53"/>
      <c r="U70" s="167"/>
    </row>
    <row r="71" spans="2:21" ht="25.15" customHeight="1" x14ac:dyDescent="0.4">
      <c r="B71" s="654"/>
      <c r="C71" s="61"/>
      <c r="D71" s="32"/>
      <c r="E71" s="32"/>
      <c r="F71" s="712"/>
      <c r="G71" s="712"/>
      <c r="H71" s="712"/>
      <c r="I71" s="712"/>
      <c r="J71" s="712"/>
      <c r="K71" s="712"/>
      <c r="L71" s="692"/>
      <c r="M71" s="692"/>
      <c r="N71" s="692"/>
      <c r="O71" s="692"/>
      <c r="P71" s="692"/>
      <c r="Q71" s="692"/>
      <c r="R71" s="692"/>
      <c r="S71" s="692"/>
      <c r="T71" s="53"/>
      <c r="U71" s="167"/>
    </row>
    <row r="72" spans="2:21" ht="25.15" customHeight="1" thickBot="1" x14ac:dyDescent="0.45">
      <c r="B72" s="655"/>
      <c r="C72" s="62"/>
      <c r="D72" s="54"/>
      <c r="E72" s="54"/>
      <c r="F72" s="725"/>
      <c r="G72" s="725"/>
      <c r="H72" s="725"/>
      <c r="I72" s="725"/>
      <c r="J72" s="725"/>
      <c r="K72" s="725"/>
      <c r="L72" s="704"/>
      <c r="M72" s="704"/>
      <c r="N72" s="704"/>
      <c r="O72" s="704"/>
      <c r="P72" s="704"/>
      <c r="Q72" s="704"/>
      <c r="R72" s="704"/>
      <c r="S72" s="704"/>
      <c r="T72" s="56"/>
      <c r="U72" s="181"/>
    </row>
    <row r="73" spans="2:21" ht="25.15" customHeight="1" thickBot="1" x14ac:dyDescent="0.45">
      <c r="B73" s="653" t="s">
        <v>191</v>
      </c>
      <c r="C73" s="267" t="s">
        <v>159</v>
      </c>
      <c r="D73" s="270" t="s">
        <v>164</v>
      </c>
      <c r="E73" s="262" t="s">
        <v>187</v>
      </c>
      <c r="F73" s="653" t="s">
        <v>192</v>
      </c>
      <c r="G73" s="656"/>
      <c r="H73" s="656"/>
      <c r="I73" s="656"/>
      <c r="J73" s="278"/>
      <c r="K73" s="279"/>
      <c r="L73" s="653" t="s">
        <v>193</v>
      </c>
      <c r="M73" s="656"/>
      <c r="N73" s="656"/>
      <c r="O73" s="656"/>
      <c r="P73" s="656"/>
      <c r="Q73" s="656"/>
      <c r="R73" s="656"/>
      <c r="S73" s="656"/>
      <c r="T73" s="657"/>
      <c r="U73" s="165"/>
    </row>
    <row r="74" spans="2:21" ht="25.15" customHeight="1" x14ac:dyDescent="0.4">
      <c r="B74" s="654"/>
      <c r="C74" s="60"/>
      <c r="D74" s="50"/>
      <c r="E74" s="142"/>
      <c r="F74" s="710"/>
      <c r="G74" s="711"/>
      <c r="H74" s="711"/>
      <c r="I74" s="711"/>
      <c r="J74" s="711"/>
      <c r="K74" s="711"/>
      <c r="L74" s="711"/>
      <c r="M74" s="711"/>
      <c r="N74" s="711"/>
      <c r="O74" s="711"/>
      <c r="P74" s="711"/>
      <c r="Q74" s="711"/>
      <c r="R74" s="711"/>
      <c r="S74" s="711"/>
      <c r="T74" s="727"/>
      <c r="U74" s="165"/>
    </row>
    <row r="75" spans="2:21" ht="25.15" customHeight="1" x14ac:dyDescent="0.4">
      <c r="B75" s="654"/>
      <c r="C75" s="61"/>
      <c r="D75" s="32"/>
      <c r="E75" s="140"/>
      <c r="F75" s="714"/>
      <c r="G75" s="713"/>
      <c r="H75" s="713"/>
      <c r="I75" s="713"/>
      <c r="J75" s="713"/>
      <c r="K75" s="713"/>
      <c r="L75" s="713"/>
      <c r="M75" s="713"/>
      <c r="N75" s="713"/>
      <c r="O75" s="713"/>
      <c r="P75" s="713"/>
      <c r="Q75" s="713"/>
      <c r="R75" s="713"/>
      <c r="S75" s="713"/>
      <c r="T75" s="728"/>
      <c r="U75" s="165"/>
    </row>
    <row r="76" spans="2:21" ht="25.15" customHeight="1" x14ac:dyDescent="0.4">
      <c r="B76" s="654"/>
      <c r="C76" s="61"/>
      <c r="D76" s="32"/>
      <c r="E76" s="140"/>
      <c r="F76" s="714"/>
      <c r="G76" s="713"/>
      <c r="H76" s="713"/>
      <c r="I76" s="713"/>
      <c r="J76" s="713"/>
      <c r="K76" s="713"/>
      <c r="L76" s="713"/>
      <c r="M76" s="713"/>
      <c r="N76" s="713"/>
      <c r="O76" s="713"/>
      <c r="P76" s="713"/>
      <c r="Q76" s="713"/>
      <c r="R76" s="713"/>
      <c r="S76" s="713"/>
      <c r="T76" s="728"/>
      <c r="U76" s="165"/>
    </row>
    <row r="77" spans="2:21" ht="25.15" customHeight="1" x14ac:dyDescent="0.4">
      <c r="B77" s="654"/>
      <c r="C77" s="61"/>
      <c r="D77" s="32"/>
      <c r="E77" s="140"/>
      <c r="F77" s="714"/>
      <c r="G77" s="713"/>
      <c r="H77" s="713"/>
      <c r="I77" s="713"/>
      <c r="J77" s="713"/>
      <c r="K77" s="713"/>
      <c r="L77" s="713"/>
      <c r="M77" s="713"/>
      <c r="N77" s="713"/>
      <c r="O77" s="713"/>
      <c r="P77" s="713"/>
      <c r="Q77" s="713"/>
      <c r="R77" s="713"/>
      <c r="S77" s="713"/>
      <c r="T77" s="728"/>
      <c r="U77" s="165"/>
    </row>
    <row r="78" spans="2:21" ht="25.15" customHeight="1" thickBot="1" x14ac:dyDescent="0.45">
      <c r="B78" s="655"/>
      <c r="C78" s="62"/>
      <c r="D78" s="54"/>
      <c r="E78" s="141"/>
      <c r="F78" s="726"/>
      <c r="G78" s="715"/>
      <c r="H78" s="715"/>
      <c r="I78" s="715"/>
      <c r="J78" s="715"/>
      <c r="K78" s="715"/>
      <c r="L78" s="715"/>
      <c r="M78" s="715"/>
      <c r="N78" s="715"/>
      <c r="O78" s="715"/>
      <c r="P78" s="715"/>
      <c r="Q78" s="715"/>
      <c r="R78" s="715"/>
      <c r="S78" s="715"/>
      <c r="T78" s="729"/>
      <c r="U78" s="67"/>
    </row>
    <row r="79" spans="2:21" ht="25.15" customHeight="1" thickBot="1" x14ac:dyDescent="0.45">
      <c r="B79" s="720" t="s">
        <v>194</v>
      </c>
      <c r="C79" s="721"/>
      <c r="D79" s="721"/>
      <c r="E79" s="721"/>
      <c r="F79" s="721"/>
      <c r="G79" s="721"/>
      <c r="H79" s="721"/>
      <c r="I79" s="721"/>
      <c r="J79" s="721"/>
      <c r="K79" s="721"/>
      <c r="L79" s="721"/>
      <c r="M79" s="721"/>
      <c r="N79" s="721"/>
      <c r="O79" s="721"/>
      <c r="P79" s="721"/>
      <c r="Q79" s="721"/>
      <c r="R79" s="721"/>
      <c r="S79" s="721"/>
      <c r="T79" s="722"/>
      <c r="U79" s="272"/>
    </row>
    <row r="80" spans="2:21" ht="120.6" customHeight="1" thickBot="1" x14ac:dyDescent="0.45">
      <c r="B80" s="622"/>
      <c r="C80" s="623"/>
      <c r="D80" s="623"/>
      <c r="E80" s="623"/>
      <c r="F80" s="623"/>
      <c r="G80" s="623"/>
      <c r="H80" s="623"/>
      <c r="I80" s="623"/>
      <c r="J80" s="623"/>
      <c r="K80" s="623"/>
      <c r="L80" s="623"/>
      <c r="M80" s="623"/>
      <c r="N80" s="623"/>
      <c r="O80" s="623"/>
      <c r="P80" s="623"/>
      <c r="Q80" s="623"/>
      <c r="R80" s="623"/>
      <c r="S80" s="623"/>
      <c r="T80" s="624"/>
    </row>
    <row r="81" spans="2:2" x14ac:dyDescent="0.4">
      <c r="B81" s="182" t="s">
        <v>195</v>
      </c>
    </row>
    <row r="82" spans="2:2" ht="167.25" customHeight="1" x14ac:dyDescent="0.4"/>
  </sheetData>
  <sheetProtection selectLockedCells="1"/>
  <mergeCells count="227">
    <mergeCell ref="J77:T77"/>
    <mergeCell ref="F78:I78"/>
    <mergeCell ref="J78:T78"/>
    <mergeCell ref="B79:T79"/>
    <mergeCell ref="B80:T80"/>
    <mergeCell ref="B73:B78"/>
    <mergeCell ref="F73:I73"/>
    <mergeCell ref="L73:T73"/>
    <mergeCell ref="F74:I74"/>
    <mergeCell ref="J74:T74"/>
    <mergeCell ref="F75:I75"/>
    <mergeCell ref="J75:T75"/>
    <mergeCell ref="F76:I76"/>
    <mergeCell ref="J76:T76"/>
    <mergeCell ref="F77:I77"/>
    <mergeCell ref="F64:G64"/>
    <mergeCell ref="H64:I64"/>
    <mergeCell ref="J64:K64"/>
    <mergeCell ref="L64:S64"/>
    <mergeCell ref="F71:H71"/>
    <mergeCell ref="I71:K71"/>
    <mergeCell ref="L71:S71"/>
    <mergeCell ref="F72:H72"/>
    <mergeCell ref="I72:K72"/>
    <mergeCell ref="L72:S72"/>
    <mergeCell ref="F69:H69"/>
    <mergeCell ref="I69:K69"/>
    <mergeCell ref="L69:S69"/>
    <mergeCell ref="F70:H70"/>
    <mergeCell ref="I70:K70"/>
    <mergeCell ref="L70:S70"/>
    <mergeCell ref="B65:B72"/>
    <mergeCell ref="F65:H65"/>
    <mergeCell ref="I65:K65"/>
    <mergeCell ref="L65:S65"/>
    <mergeCell ref="F66:H66"/>
    <mergeCell ref="C62:D62"/>
    <mergeCell ref="F62:G62"/>
    <mergeCell ref="H62:I62"/>
    <mergeCell ref="J62:K62"/>
    <mergeCell ref="L62:S62"/>
    <mergeCell ref="C63:D63"/>
    <mergeCell ref="F63:G63"/>
    <mergeCell ref="H63:I63"/>
    <mergeCell ref="J63:K63"/>
    <mergeCell ref="L63:S63"/>
    <mergeCell ref="I66:K66"/>
    <mergeCell ref="L66:S66"/>
    <mergeCell ref="F67:H67"/>
    <mergeCell ref="I67:K67"/>
    <mergeCell ref="L67:S67"/>
    <mergeCell ref="F68:H68"/>
    <mergeCell ref="I68:K68"/>
    <mergeCell ref="L68:S68"/>
    <mergeCell ref="C64:D64"/>
    <mergeCell ref="J59:K59"/>
    <mergeCell ref="L59:S59"/>
    <mergeCell ref="C60:D60"/>
    <mergeCell ref="F60:G60"/>
    <mergeCell ref="H60:I60"/>
    <mergeCell ref="J60:K60"/>
    <mergeCell ref="L60:S60"/>
    <mergeCell ref="C61:D61"/>
    <mergeCell ref="F61:G61"/>
    <mergeCell ref="H61:I61"/>
    <mergeCell ref="J61:K61"/>
    <mergeCell ref="L61:S61"/>
    <mergeCell ref="L56:S56"/>
    <mergeCell ref="C57:D57"/>
    <mergeCell ref="F57:G57"/>
    <mergeCell ref="H57:I57"/>
    <mergeCell ref="J57:K57"/>
    <mergeCell ref="L57:S57"/>
    <mergeCell ref="B55:B64"/>
    <mergeCell ref="C55:D55"/>
    <mergeCell ref="F55:G55"/>
    <mergeCell ref="H55:I55"/>
    <mergeCell ref="J55:K55"/>
    <mergeCell ref="L55:S55"/>
    <mergeCell ref="C56:D56"/>
    <mergeCell ref="F56:G56"/>
    <mergeCell ref="H56:I56"/>
    <mergeCell ref="J56:K56"/>
    <mergeCell ref="C58:D58"/>
    <mergeCell ref="F58:G58"/>
    <mergeCell ref="H58:I58"/>
    <mergeCell ref="J58:K58"/>
    <mergeCell ref="L58:S58"/>
    <mergeCell ref="C59:D59"/>
    <mergeCell ref="F59:G59"/>
    <mergeCell ref="H59:I59"/>
    <mergeCell ref="C54:D54"/>
    <mergeCell ref="F54:G54"/>
    <mergeCell ref="H54:I54"/>
    <mergeCell ref="J54:K54"/>
    <mergeCell ref="L54:N54"/>
    <mergeCell ref="O54:Q54"/>
    <mergeCell ref="C53:D53"/>
    <mergeCell ref="F53:G53"/>
    <mergeCell ref="H53:I53"/>
    <mergeCell ref="J53:K53"/>
    <mergeCell ref="L53:N53"/>
    <mergeCell ref="O53:Q53"/>
    <mergeCell ref="C52:D52"/>
    <mergeCell ref="F52:G52"/>
    <mergeCell ref="H52:I52"/>
    <mergeCell ref="J52:K52"/>
    <mergeCell ref="L52:N52"/>
    <mergeCell ref="O52:Q52"/>
    <mergeCell ref="C51:D51"/>
    <mergeCell ref="F51:G51"/>
    <mergeCell ref="H51:I51"/>
    <mergeCell ref="J51:K51"/>
    <mergeCell ref="L51:N51"/>
    <mergeCell ref="O51:Q51"/>
    <mergeCell ref="L48:N48"/>
    <mergeCell ref="O48:Q48"/>
    <mergeCell ref="C47:D47"/>
    <mergeCell ref="F47:G47"/>
    <mergeCell ref="H47:I47"/>
    <mergeCell ref="J47:K47"/>
    <mergeCell ref="L47:N47"/>
    <mergeCell ref="O47:Q47"/>
    <mergeCell ref="C50:D50"/>
    <mergeCell ref="F50:G50"/>
    <mergeCell ref="H50:I50"/>
    <mergeCell ref="J50:K50"/>
    <mergeCell ref="L50:N50"/>
    <mergeCell ref="O50:Q50"/>
    <mergeCell ref="C49:D49"/>
    <mergeCell ref="F49:G49"/>
    <mergeCell ref="H49:I49"/>
    <mergeCell ref="J49:K49"/>
    <mergeCell ref="L49:N49"/>
    <mergeCell ref="O49:Q49"/>
    <mergeCell ref="B43:T43"/>
    <mergeCell ref="B44:B54"/>
    <mergeCell ref="C44:D44"/>
    <mergeCell ref="F44:G44"/>
    <mergeCell ref="H44:I44"/>
    <mergeCell ref="J44:K44"/>
    <mergeCell ref="L44:N44"/>
    <mergeCell ref="O44:Q44"/>
    <mergeCell ref="C45:D45"/>
    <mergeCell ref="F45:G45"/>
    <mergeCell ref="H45:I45"/>
    <mergeCell ref="J45:K45"/>
    <mergeCell ref="L45:N45"/>
    <mergeCell ref="O45:Q45"/>
    <mergeCell ref="C46:D46"/>
    <mergeCell ref="F46:G46"/>
    <mergeCell ref="H46:I46"/>
    <mergeCell ref="J46:K46"/>
    <mergeCell ref="L46:N46"/>
    <mergeCell ref="O46:Q46"/>
    <mergeCell ref="C48:D48"/>
    <mergeCell ref="F48:G48"/>
    <mergeCell ref="H48:I48"/>
    <mergeCell ref="J48:K48"/>
    <mergeCell ref="D41:G41"/>
    <mergeCell ref="H41:I41"/>
    <mergeCell ref="J41:K41"/>
    <mergeCell ref="L41:S41"/>
    <mergeCell ref="D42:G42"/>
    <mergeCell ref="H42:I42"/>
    <mergeCell ref="J42:K42"/>
    <mergeCell ref="L42:S42"/>
    <mergeCell ref="D39:G39"/>
    <mergeCell ref="H39:I39"/>
    <mergeCell ref="J39:K39"/>
    <mergeCell ref="L39:S39"/>
    <mergeCell ref="D40:G40"/>
    <mergeCell ref="H40:I40"/>
    <mergeCell ref="J40:K40"/>
    <mergeCell ref="L40:S40"/>
    <mergeCell ref="D37:G37"/>
    <mergeCell ref="H37:I37"/>
    <mergeCell ref="J37:K37"/>
    <mergeCell ref="L37:S37"/>
    <mergeCell ref="D38:G38"/>
    <mergeCell ref="H38:I38"/>
    <mergeCell ref="J38:K38"/>
    <mergeCell ref="L38:S38"/>
    <mergeCell ref="E31:T31"/>
    <mergeCell ref="E32:T32"/>
    <mergeCell ref="E33:T33"/>
    <mergeCell ref="E34:T34"/>
    <mergeCell ref="E35:T35"/>
    <mergeCell ref="B36:T36"/>
    <mergeCell ref="B25:T25"/>
    <mergeCell ref="E26:T26"/>
    <mergeCell ref="E27:T27"/>
    <mergeCell ref="E28:T28"/>
    <mergeCell ref="E29:T29"/>
    <mergeCell ref="E30:T30"/>
    <mergeCell ref="B22:I22"/>
    <mergeCell ref="J22:T22"/>
    <mergeCell ref="B23:I23"/>
    <mergeCell ref="J23:T23"/>
    <mergeCell ref="B24:I24"/>
    <mergeCell ref="J24:T24"/>
    <mergeCell ref="B19:I19"/>
    <mergeCell ref="J19:T19"/>
    <mergeCell ref="B20:I20"/>
    <mergeCell ref="J20:T20"/>
    <mergeCell ref="B21:I21"/>
    <mergeCell ref="J21:T21"/>
    <mergeCell ref="B16:I16"/>
    <mergeCell ref="J16:T16"/>
    <mergeCell ref="B17:I17"/>
    <mergeCell ref="J17:T17"/>
    <mergeCell ref="B18:I18"/>
    <mergeCell ref="J18:T18"/>
    <mergeCell ref="B13:I13"/>
    <mergeCell ref="J13:T13"/>
    <mergeCell ref="B14:I14"/>
    <mergeCell ref="J14:T14"/>
    <mergeCell ref="B15:I15"/>
    <mergeCell ref="J15:L15"/>
    <mergeCell ref="N15:P15"/>
    <mergeCell ref="R15:S15"/>
    <mergeCell ref="B2:T2"/>
    <mergeCell ref="B3:T3"/>
    <mergeCell ref="B4:T4"/>
    <mergeCell ref="O10:Q10"/>
    <mergeCell ref="R10:T10"/>
    <mergeCell ref="B11:T11"/>
  </mergeCells>
  <phoneticPr fontId="1"/>
  <dataValidations count="7">
    <dataValidation imeMode="off" allowBlank="1" showInputMessage="1" showErrorMessage="1" sqref="R45:S54 F66:K72" xr:uid="{7DF2353A-9DC3-48F0-B470-B4236AE64779}"/>
    <dataValidation type="textLength" operator="equal" allowBlank="1" showInputMessage="1" showErrorMessage="1" sqref="C27:C35" xr:uid="{5A433131-65A7-4EEA-BC18-3F5FD4D2123F}">
      <formula1>4</formula1>
    </dataValidation>
    <dataValidation type="textLength" imeMode="halfAlpha" operator="equal" allowBlank="1" showInputMessage="1" showErrorMessage="1" sqref="J24:T24 J15:L15 B27:B35 D27:D35 B38:B42 C45:D54 C56:D64 C66:C72 C74:C78" xr:uid="{09861972-6EE0-4470-8A39-632152ABF7D8}">
      <formula1>4</formula1>
    </dataValidation>
    <dataValidation type="textLength" imeMode="off" operator="equal" allowBlank="1" showInputMessage="1" showErrorMessage="1" sqref="J16:T16" xr:uid="{936B5640-3259-4653-8152-50F81A2BB95C}">
      <formula1>10</formula1>
    </dataValidation>
    <dataValidation imeMode="halfKatakana" allowBlank="1" showInputMessage="1" showErrorMessage="1" sqref="J14:T14" xr:uid="{E27C2109-01A2-4296-88C3-4510AE3A0993}"/>
    <dataValidation type="whole" imeMode="halfAlpha" operator="lessThanOrEqual" allowBlank="1" showInputMessage="1" showErrorMessage="1" sqref="N15:P15 C38:C42 E45:E54 E56:E64 D66:D72 D74:D78" xr:uid="{FE4AE2DA-72E7-4AEF-BC2B-D9ECFE294764}">
      <formula1>12</formula1>
    </dataValidation>
    <dataValidation type="whole" imeMode="halfAlpha" operator="lessThanOrEqual" allowBlank="1" showInputMessage="1" showErrorMessage="1" sqref="E74:E78 E66:E72 R15:S15" xr:uid="{92A50004-1083-473E-9FB0-AE0F7D56D375}">
      <formula1>31</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931D514-2E04-4C19-921A-A8A843297783}">
          <x14:formula1>
            <xm:f>'1-1.提案書'!$AB$123:$AB$124</xm:f>
          </x14:formula1>
          <xm:sqref>J21:T21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BCA1F-2CAB-4EB2-B3A1-7AA79D87F8DD}">
  <sheetPr codeName="Sheet4">
    <tabColor rgb="FFFF0000"/>
    <pageSetUpPr fitToPage="1"/>
  </sheetPr>
  <dimension ref="A2:I71"/>
  <sheetViews>
    <sheetView showZeros="0" zoomScale="80" zoomScaleNormal="80" zoomScaleSheetLayoutView="100" workbookViewId="0"/>
  </sheetViews>
  <sheetFormatPr defaultColWidth="8.75" defaultRowHeight="15" x14ac:dyDescent="0.4"/>
  <cols>
    <col min="1" max="1" width="1.75" style="5" customWidth="1"/>
    <col min="2" max="2" width="20.5" style="5" customWidth="1"/>
    <col min="3" max="3" width="19.375" style="5" customWidth="1"/>
    <col min="4" max="5" width="14.25" style="5" customWidth="1"/>
    <col min="6" max="6" width="21.625" style="5" customWidth="1"/>
    <col min="7" max="7" width="7.375" style="5" customWidth="1"/>
    <col min="8" max="8" width="14.25" style="5" customWidth="1"/>
    <col min="9" max="9" width="60.875" style="5" customWidth="1"/>
    <col min="10" max="16384" width="8.75" style="5"/>
  </cols>
  <sheetData>
    <row r="2" spans="1:9" ht="17.25" x14ac:dyDescent="0.4">
      <c r="B2" s="644" t="s">
        <v>196</v>
      </c>
      <c r="C2" s="645"/>
      <c r="D2" s="645"/>
      <c r="E2" s="645"/>
      <c r="F2" s="645"/>
      <c r="G2" s="645"/>
      <c r="H2" s="646"/>
    </row>
    <row r="3" spans="1:9" ht="275.45" customHeight="1" x14ac:dyDescent="0.4">
      <c r="B3" s="761" t="s">
        <v>644</v>
      </c>
      <c r="C3" s="762"/>
      <c r="D3" s="762"/>
      <c r="E3" s="762"/>
      <c r="F3" s="762"/>
      <c r="G3" s="762"/>
      <c r="H3" s="763"/>
    </row>
    <row r="4" spans="1:9" ht="181.15" customHeight="1" x14ac:dyDescent="0.4">
      <c r="B4" s="764" t="s">
        <v>197</v>
      </c>
      <c r="C4" s="765"/>
      <c r="D4" s="765"/>
      <c r="E4" s="765"/>
      <c r="F4" s="765"/>
      <c r="G4" s="765"/>
      <c r="H4" s="766"/>
    </row>
    <row r="5" spans="1:9" ht="17.45" customHeight="1" thickBot="1" x14ac:dyDescent="0.45">
      <c r="B5" s="280"/>
      <c r="C5" s="280"/>
      <c r="D5" s="280"/>
      <c r="E5" s="280"/>
      <c r="F5" s="280"/>
      <c r="G5" s="280"/>
      <c r="H5" s="280"/>
    </row>
    <row r="6" spans="1:9" ht="18.600000000000001" customHeight="1" thickBot="1" x14ac:dyDescent="0.45">
      <c r="A6" s="30"/>
      <c r="B6" s="30"/>
      <c r="C6" s="30"/>
      <c r="D6" s="30"/>
      <c r="E6" s="1" t="s">
        <v>15</v>
      </c>
      <c r="F6" s="773" t="s">
        <v>144</v>
      </c>
      <c r="G6" s="774"/>
      <c r="H6" s="775"/>
      <c r="I6" s="30"/>
    </row>
    <row r="7" spans="1:9" ht="15.75" thickBot="1" x14ac:dyDescent="0.45">
      <c r="A7" s="30"/>
      <c r="B7" s="30"/>
      <c r="C7" s="30"/>
      <c r="D7" s="30"/>
      <c r="E7" s="257"/>
      <c r="F7" s="30"/>
      <c r="I7" s="30"/>
    </row>
    <row r="8" spans="1:9" ht="16.5" thickBot="1" x14ac:dyDescent="0.45">
      <c r="A8" s="30"/>
      <c r="B8" s="30" t="s">
        <v>198</v>
      </c>
      <c r="C8" s="30"/>
      <c r="D8" s="30"/>
      <c r="E8" s="30"/>
      <c r="F8" s="30"/>
      <c r="G8" s="29" t="s">
        <v>17</v>
      </c>
      <c r="H8" s="146" t="str">
        <f>IF('1-1.提案書'!$I$10="","",'1-1.提案書'!$I$10)</f>
        <v/>
      </c>
      <c r="I8" s="30"/>
    </row>
    <row r="9" spans="1:9" ht="19.5" x14ac:dyDescent="0.4">
      <c r="A9" s="30"/>
      <c r="B9" s="767" t="s">
        <v>199</v>
      </c>
      <c r="C9" s="767"/>
      <c r="D9" s="767"/>
      <c r="E9" s="767"/>
      <c r="F9" s="767"/>
      <c r="G9" s="767"/>
      <c r="H9" s="767"/>
      <c r="I9" s="30"/>
    </row>
    <row r="10" spans="1:9" ht="15.75" thickBot="1" x14ac:dyDescent="0.45">
      <c r="A10" s="30"/>
      <c r="B10" s="181"/>
      <c r="C10" s="181"/>
      <c r="D10" s="181"/>
      <c r="E10" s="181"/>
      <c r="F10" s="181"/>
      <c r="G10" s="181"/>
      <c r="H10" s="181"/>
      <c r="I10" s="30"/>
    </row>
    <row r="11" spans="1:9" ht="15.75" thickBot="1" x14ac:dyDescent="0.45">
      <c r="A11" s="30"/>
      <c r="B11" s="181" t="s">
        <v>200</v>
      </c>
      <c r="C11" s="768"/>
      <c r="D11" s="769"/>
      <c r="E11" s="181"/>
      <c r="F11" s="181"/>
      <c r="G11" s="181"/>
      <c r="H11" s="181"/>
      <c r="I11" s="281"/>
    </row>
    <row r="12" spans="1:9" x14ac:dyDescent="0.4">
      <c r="A12" s="30"/>
      <c r="B12" s="181"/>
      <c r="C12" s="181"/>
      <c r="D12" s="181"/>
      <c r="E12" s="181"/>
      <c r="F12" s="181"/>
      <c r="G12" s="181"/>
      <c r="H12" s="181"/>
      <c r="I12" s="30"/>
    </row>
    <row r="13" spans="1:9" x14ac:dyDescent="0.4">
      <c r="A13" s="30"/>
      <c r="B13" s="30"/>
      <c r="C13" s="30"/>
      <c r="D13" s="30"/>
      <c r="E13" s="30"/>
      <c r="F13" s="30"/>
      <c r="G13" s="30"/>
      <c r="H13" s="30"/>
      <c r="I13" s="30"/>
    </row>
    <row r="14" spans="1:9" ht="57.6" customHeight="1" x14ac:dyDescent="0.4">
      <c r="A14" s="30"/>
      <c r="B14" s="770" t="s">
        <v>695</v>
      </c>
      <c r="C14" s="771"/>
      <c r="D14" s="771"/>
      <c r="E14" s="771"/>
      <c r="F14" s="771"/>
      <c r="G14" s="771"/>
      <c r="H14" s="771"/>
    </row>
    <row r="15" spans="1:9" x14ac:dyDescent="0.4">
      <c r="A15" s="30"/>
      <c r="B15" s="282"/>
      <c r="C15" s="283"/>
      <c r="D15" s="283"/>
      <c r="E15" s="283"/>
      <c r="F15" s="284"/>
      <c r="G15" s="285"/>
      <c r="H15" s="285"/>
      <c r="I15" s="286"/>
    </row>
    <row r="16" spans="1:9" x14ac:dyDescent="0.4">
      <c r="A16" s="30"/>
      <c r="B16" s="30" t="s">
        <v>201</v>
      </c>
      <c r="C16" s="30"/>
      <c r="D16" s="30"/>
      <c r="E16" s="30"/>
      <c r="F16" s="30"/>
      <c r="G16" s="30"/>
      <c r="H16" s="30"/>
      <c r="I16" s="30"/>
    </row>
    <row r="17" spans="1:9" ht="30.75" thickBot="1" x14ac:dyDescent="0.45">
      <c r="A17" s="30"/>
      <c r="B17" s="222" t="s">
        <v>202</v>
      </c>
      <c r="C17" s="222" t="s">
        <v>203</v>
      </c>
      <c r="D17" s="222" t="s">
        <v>204</v>
      </c>
      <c r="E17" s="287" t="s">
        <v>205</v>
      </c>
      <c r="F17" s="553" t="s">
        <v>206</v>
      </c>
      <c r="G17" s="772"/>
      <c r="H17" s="223" t="s">
        <v>207</v>
      </c>
      <c r="I17" s="30"/>
    </row>
    <row r="18" spans="1:9" ht="30" customHeight="1" thickBot="1" x14ac:dyDescent="0.45">
      <c r="A18" s="30"/>
      <c r="B18" s="135"/>
      <c r="C18" s="135"/>
      <c r="D18" s="135"/>
      <c r="E18" s="135"/>
      <c r="F18" s="143"/>
      <c r="G18" s="288" t="s">
        <v>65</v>
      </c>
      <c r="H18" s="415"/>
      <c r="I18" s="30"/>
    </row>
    <row r="19" spans="1:9" ht="30" customHeight="1" thickBot="1" x14ac:dyDescent="0.45">
      <c r="A19" s="30"/>
      <c r="B19" s="135" t="s">
        <v>208</v>
      </c>
      <c r="C19" s="135" t="s">
        <v>208</v>
      </c>
      <c r="D19" s="135" t="s">
        <v>208</v>
      </c>
      <c r="E19" s="135" t="s">
        <v>208</v>
      </c>
      <c r="F19" s="143"/>
      <c r="G19" s="288" t="s">
        <v>65</v>
      </c>
      <c r="H19" s="415" t="s">
        <v>208</v>
      </c>
      <c r="I19" s="30"/>
    </row>
    <row r="20" spans="1:9" ht="30" customHeight="1" thickBot="1" x14ac:dyDescent="0.45">
      <c r="A20" s="30"/>
      <c r="B20" s="135" t="s">
        <v>208</v>
      </c>
      <c r="C20" s="135" t="s">
        <v>208</v>
      </c>
      <c r="D20" s="135" t="s">
        <v>208</v>
      </c>
      <c r="E20" s="135" t="s">
        <v>208</v>
      </c>
      <c r="F20" s="143"/>
      <c r="G20" s="288" t="s">
        <v>65</v>
      </c>
      <c r="H20" s="415" t="s">
        <v>208</v>
      </c>
      <c r="I20" s="30"/>
    </row>
    <row r="21" spans="1:9" ht="30" customHeight="1" thickBot="1" x14ac:dyDescent="0.45">
      <c r="A21" s="30"/>
      <c r="B21" s="135" t="s">
        <v>208</v>
      </c>
      <c r="C21" s="135" t="s">
        <v>208</v>
      </c>
      <c r="D21" s="135" t="s">
        <v>208</v>
      </c>
      <c r="E21" s="135" t="s">
        <v>208</v>
      </c>
      <c r="F21" s="143"/>
      <c r="G21" s="288" t="s">
        <v>65</v>
      </c>
      <c r="H21" s="415" t="s">
        <v>208</v>
      </c>
      <c r="I21" s="30"/>
    </row>
    <row r="22" spans="1:9" x14ac:dyDescent="0.4">
      <c r="A22" s="30"/>
      <c r="B22" s="30"/>
      <c r="C22" s="30"/>
      <c r="D22" s="30"/>
      <c r="E22" s="30"/>
      <c r="F22" s="30"/>
      <c r="G22" s="30"/>
      <c r="H22" s="30"/>
      <c r="I22" s="30"/>
    </row>
    <row r="23" spans="1:9" x14ac:dyDescent="0.4">
      <c r="A23" s="30"/>
      <c r="B23" s="30" t="s">
        <v>209</v>
      </c>
      <c r="C23" s="30"/>
      <c r="D23" s="30"/>
      <c r="E23" s="30"/>
      <c r="F23" s="30"/>
      <c r="G23" s="30"/>
      <c r="H23" s="30"/>
      <c r="I23" s="30"/>
    </row>
    <row r="24" spans="1:9" ht="15.75" thickBot="1" x14ac:dyDescent="0.45">
      <c r="A24" s="30"/>
      <c r="B24" s="759" t="s">
        <v>210</v>
      </c>
      <c r="C24" s="759"/>
      <c r="D24" s="760" t="s">
        <v>211</v>
      </c>
      <c r="E24" s="760"/>
      <c r="F24" s="760"/>
      <c r="G24" s="760"/>
      <c r="H24" s="760"/>
      <c r="I24" s="30"/>
    </row>
    <row r="25" spans="1:9" ht="15.75" thickBot="1" x14ac:dyDescent="0.45">
      <c r="A25" s="30"/>
      <c r="B25" s="758"/>
      <c r="C25" s="758"/>
      <c r="D25" s="758"/>
      <c r="E25" s="758"/>
      <c r="F25" s="758"/>
      <c r="G25" s="758"/>
      <c r="H25" s="758"/>
      <c r="I25" s="30"/>
    </row>
    <row r="26" spans="1:9" ht="15.75" thickBot="1" x14ac:dyDescent="0.45">
      <c r="A26" s="30"/>
      <c r="B26" s="758" t="s">
        <v>208</v>
      </c>
      <c r="C26" s="758"/>
      <c r="D26" s="758" t="s">
        <v>208</v>
      </c>
      <c r="E26" s="758"/>
      <c r="F26" s="758"/>
      <c r="G26" s="758"/>
      <c r="H26" s="758"/>
      <c r="I26" s="30"/>
    </row>
    <row r="27" spans="1:9" ht="18.600000000000001" customHeight="1" thickBot="1" x14ac:dyDescent="0.45">
      <c r="A27" s="30"/>
      <c r="B27" s="622" t="s">
        <v>208</v>
      </c>
      <c r="C27" s="624"/>
      <c r="D27" s="622" t="s">
        <v>208</v>
      </c>
      <c r="E27" s="623"/>
      <c r="F27" s="623"/>
      <c r="G27" s="623"/>
      <c r="H27" s="624"/>
      <c r="I27" s="30"/>
    </row>
    <row r="28" spans="1:9" ht="15.75" thickBot="1" x14ac:dyDescent="0.45">
      <c r="A28" s="30"/>
      <c r="B28" s="622" t="s">
        <v>208</v>
      </c>
      <c r="C28" s="624"/>
      <c r="D28" s="622" t="s">
        <v>208</v>
      </c>
      <c r="E28" s="623"/>
      <c r="F28" s="623"/>
      <c r="G28" s="623"/>
      <c r="H28" s="624"/>
      <c r="I28" s="30"/>
    </row>
    <row r="29" spans="1:9" x14ac:dyDescent="0.4">
      <c r="A29" s="30"/>
      <c r="B29" s="30"/>
      <c r="C29" s="30"/>
      <c r="D29" s="30"/>
      <c r="E29" s="30"/>
      <c r="F29" s="30"/>
      <c r="G29" s="30"/>
      <c r="H29" s="30"/>
      <c r="I29" s="30"/>
    </row>
    <row r="31" spans="1:9" x14ac:dyDescent="0.4">
      <c r="B31" s="756" t="s">
        <v>212</v>
      </c>
      <c r="C31" s="756"/>
      <c r="D31" s="756"/>
      <c r="E31" s="756"/>
      <c r="F31" s="756"/>
      <c r="G31" s="756"/>
      <c r="H31" s="756"/>
    </row>
    <row r="32" spans="1:9" x14ac:dyDescent="0.4">
      <c r="B32" s="290"/>
    </row>
    <row r="33" spans="2:9" x14ac:dyDescent="0.4">
      <c r="B33" s="757" t="s">
        <v>213</v>
      </c>
      <c r="C33" s="757"/>
    </row>
    <row r="34" spans="2:9" ht="15.75" thickBot="1" x14ac:dyDescent="0.45">
      <c r="B34" s="28" t="s">
        <v>214</v>
      </c>
    </row>
    <row r="35" spans="2:9" ht="15.75" thickBot="1" x14ac:dyDescent="0.45">
      <c r="B35" s="621" t="s">
        <v>215</v>
      </c>
      <c r="C35" s="739"/>
      <c r="D35" s="753"/>
      <c r="E35" s="754"/>
      <c r="F35" s="754"/>
      <c r="G35" s="754"/>
      <c r="H35" s="755"/>
    </row>
    <row r="36" spans="2:9" ht="19.899999999999999" customHeight="1" thickBot="1" x14ac:dyDescent="0.45">
      <c r="B36" s="621" t="s">
        <v>216</v>
      </c>
      <c r="C36" s="739"/>
      <c r="D36" s="745" t="s">
        <v>208</v>
      </c>
      <c r="E36" s="746"/>
      <c r="F36" s="746"/>
      <c r="G36" s="746"/>
      <c r="H36" s="747"/>
      <c r="I36" s="750" t="s">
        <v>217</v>
      </c>
    </row>
    <row r="37" spans="2:9" ht="19.899999999999999" customHeight="1" thickBot="1" x14ac:dyDescent="0.45">
      <c r="B37" s="621" t="s">
        <v>218</v>
      </c>
      <c r="C37" s="739"/>
      <c r="D37" s="745" t="s">
        <v>208</v>
      </c>
      <c r="E37" s="746"/>
      <c r="F37" s="746"/>
      <c r="G37" s="746"/>
      <c r="H37" s="747"/>
      <c r="I37" s="751"/>
    </row>
    <row r="38" spans="2:9" ht="19.899999999999999" customHeight="1" thickBot="1" x14ac:dyDescent="0.45">
      <c r="B38" s="621" t="s">
        <v>219</v>
      </c>
      <c r="C38" s="739"/>
      <c r="D38" s="745" t="s">
        <v>208</v>
      </c>
      <c r="E38" s="746"/>
      <c r="F38" s="746"/>
      <c r="G38" s="746"/>
      <c r="H38" s="747"/>
      <c r="I38" s="751"/>
    </row>
    <row r="39" spans="2:9" ht="19.899999999999999" customHeight="1" thickBot="1" x14ac:dyDescent="0.45">
      <c r="B39" s="621" t="s">
        <v>220</v>
      </c>
      <c r="C39" s="739"/>
      <c r="D39" s="745" t="s">
        <v>208</v>
      </c>
      <c r="E39" s="746"/>
      <c r="F39" s="746"/>
      <c r="G39" s="746"/>
      <c r="H39" s="747"/>
      <c r="I39" s="751"/>
    </row>
    <row r="40" spans="2:9" ht="19.899999999999999" customHeight="1" thickBot="1" x14ac:dyDescent="0.45">
      <c r="B40" s="621" t="s">
        <v>221</v>
      </c>
      <c r="C40" s="739"/>
      <c r="D40" s="745" t="s">
        <v>208</v>
      </c>
      <c r="E40" s="746"/>
      <c r="F40" s="746"/>
      <c r="G40" s="746"/>
      <c r="H40" s="747"/>
      <c r="I40" s="751"/>
    </row>
    <row r="41" spans="2:9" ht="19.899999999999999" customHeight="1" thickBot="1" x14ac:dyDescent="0.45">
      <c r="B41" s="621" t="s">
        <v>222</v>
      </c>
      <c r="C41" s="739"/>
      <c r="D41" s="745" t="s">
        <v>208</v>
      </c>
      <c r="E41" s="746"/>
      <c r="F41" s="746"/>
      <c r="G41" s="746"/>
      <c r="H41" s="747"/>
      <c r="I41" s="751"/>
    </row>
    <row r="42" spans="2:9" ht="19.899999999999999" customHeight="1" thickBot="1" x14ac:dyDescent="0.45">
      <c r="B42" s="621" t="s">
        <v>223</v>
      </c>
      <c r="C42" s="739"/>
      <c r="D42" s="745" t="s">
        <v>208</v>
      </c>
      <c r="E42" s="746"/>
      <c r="F42" s="746"/>
      <c r="G42" s="746"/>
      <c r="H42" s="747"/>
      <c r="I42" s="751"/>
    </row>
    <row r="43" spans="2:9" ht="99.95" customHeight="1" thickBot="1" x14ac:dyDescent="0.45">
      <c r="B43" s="621" t="s">
        <v>224</v>
      </c>
      <c r="C43" s="739"/>
      <c r="D43" s="745" t="s">
        <v>208</v>
      </c>
      <c r="E43" s="746"/>
      <c r="F43" s="746"/>
      <c r="G43" s="746"/>
      <c r="H43" s="747"/>
      <c r="I43" s="751"/>
    </row>
    <row r="44" spans="2:9" ht="99.95" customHeight="1" thickBot="1" x14ac:dyDescent="0.45">
      <c r="B44" s="621" t="s">
        <v>225</v>
      </c>
      <c r="C44" s="739"/>
      <c r="D44" s="745" t="s">
        <v>208</v>
      </c>
      <c r="E44" s="746"/>
      <c r="F44" s="746"/>
      <c r="G44" s="746"/>
      <c r="H44" s="747"/>
      <c r="I44" s="751"/>
    </row>
    <row r="46" spans="2:9" ht="15.75" thickBot="1" x14ac:dyDescent="0.45">
      <c r="B46" s="752" t="s">
        <v>226</v>
      </c>
      <c r="C46" s="752"/>
      <c r="D46" s="752"/>
      <c r="E46" s="752"/>
      <c r="F46" s="752"/>
      <c r="G46" s="752"/>
      <c r="H46" s="752"/>
    </row>
    <row r="47" spans="2:9" ht="19.899999999999999" customHeight="1" thickBot="1" x14ac:dyDescent="0.45">
      <c r="B47" s="621" t="s">
        <v>227</v>
      </c>
      <c r="C47" s="739"/>
      <c r="D47" s="753"/>
      <c r="E47" s="754"/>
      <c r="F47" s="754"/>
      <c r="G47" s="754"/>
      <c r="H47" s="755"/>
    </row>
    <row r="48" spans="2:9" ht="19.899999999999999" customHeight="1" thickBot="1" x14ac:dyDescent="0.45">
      <c r="B48" s="621" t="s">
        <v>216</v>
      </c>
      <c r="C48" s="739"/>
      <c r="D48" s="745" t="s">
        <v>208</v>
      </c>
      <c r="E48" s="746"/>
      <c r="F48" s="746"/>
      <c r="G48" s="746"/>
      <c r="H48" s="747"/>
      <c r="I48" s="750" t="s">
        <v>228</v>
      </c>
    </row>
    <row r="49" spans="2:9" ht="19.899999999999999" customHeight="1" thickBot="1" x14ac:dyDescent="0.45">
      <c r="B49" s="621" t="s">
        <v>218</v>
      </c>
      <c r="C49" s="739"/>
      <c r="D49" s="745" t="s">
        <v>208</v>
      </c>
      <c r="E49" s="746"/>
      <c r="F49" s="746"/>
      <c r="G49" s="746"/>
      <c r="H49" s="747"/>
      <c r="I49" s="751"/>
    </row>
    <row r="50" spans="2:9" ht="19.899999999999999" customHeight="1" thickBot="1" x14ac:dyDescent="0.45">
      <c r="B50" s="621" t="s">
        <v>229</v>
      </c>
      <c r="C50" s="739"/>
      <c r="D50" s="745" t="s">
        <v>208</v>
      </c>
      <c r="E50" s="746"/>
      <c r="F50" s="746"/>
      <c r="G50" s="746"/>
      <c r="H50" s="747"/>
      <c r="I50" s="751"/>
    </row>
    <row r="51" spans="2:9" ht="19.899999999999999" customHeight="1" thickBot="1" x14ac:dyDescent="0.45">
      <c r="B51" s="621" t="s">
        <v>220</v>
      </c>
      <c r="C51" s="739"/>
      <c r="D51" s="745" t="s">
        <v>208</v>
      </c>
      <c r="E51" s="746"/>
      <c r="F51" s="746"/>
      <c r="G51" s="746"/>
      <c r="H51" s="747"/>
      <c r="I51" s="751"/>
    </row>
    <row r="52" spans="2:9" ht="19.899999999999999" customHeight="1" thickBot="1" x14ac:dyDescent="0.45">
      <c r="B52" s="621" t="s">
        <v>221</v>
      </c>
      <c r="C52" s="739"/>
      <c r="D52" s="745" t="s">
        <v>208</v>
      </c>
      <c r="E52" s="746"/>
      <c r="F52" s="746"/>
      <c r="G52" s="746"/>
      <c r="H52" s="747"/>
      <c r="I52" s="751"/>
    </row>
    <row r="53" spans="2:9" ht="19.899999999999999" customHeight="1" thickBot="1" x14ac:dyDescent="0.45">
      <c r="B53" s="621" t="s">
        <v>222</v>
      </c>
      <c r="C53" s="739"/>
      <c r="D53" s="745" t="s">
        <v>208</v>
      </c>
      <c r="E53" s="746"/>
      <c r="F53" s="746"/>
      <c r="G53" s="746"/>
      <c r="H53" s="747"/>
      <c r="I53" s="751"/>
    </row>
    <row r="54" spans="2:9" ht="19.899999999999999" customHeight="1" thickBot="1" x14ac:dyDescent="0.45">
      <c r="B54" s="621" t="s">
        <v>223</v>
      </c>
      <c r="C54" s="739"/>
      <c r="D54" s="745" t="s">
        <v>208</v>
      </c>
      <c r="E54" s="746"/>
      <c r="F54" s="746"/>
      <c r="G54" s="746"/>
      <c r="H54" s="747"/>
      <c r="I54" s="751"/>
    </row>
    <row r="55" spans="2:9" ht="99.95" customHeight="1" thickBot="1" x14ac:dyDescent="0.45">
      <c r="B55" s="621" t="s">
        <v>230</v>
      </c>
      <c r="C55" s="739"/>
      <c r="D55" s="745" t="s">
        <v>208</v>
      </c>
      <c r="E55" s="746"/>
      <c r="F55" s="746"/>
      <c r="G55" s="746"/>
      <c r="H55" s="747"/>
      <c r="I55" s="751"/>
    </row>
    <row r="56" spans="2:9" ht="99.95" customHeight="1" thickBot="1" x14ac:dyDescent="0.45">
      <c r="B56" s="621" t="s">
        <v>225</v>
      </c>
      <c r="C56" s="739"/>
      <c r="D56" s="745" t="s">
        <v>208</v>
      </c>
      <c r="E56" s="746"/>
      <c r="F56" s="746"/>
      <c r="G56" s="746"/>
      <c r="H56" s="747"/>
      <c r="I56" s="751"/>
    </row>
    <row r="57" spans="2:9" x14ac:dyDescent="0.4">
      <c r="B57" s="291"/>
    </row>
    <row r="58" spans="2:9" x14ac:dyDescent="0.4">
      <c r="B58" s="748" t="s">
        <v>231</v>
      </c>
      <c r="C58" s="748"/>
      <c r="D58" s="748"/>
      <c r="E58" s="748"/>
      <c r="F58" s="748"/>
      <c r="G58" s="748"/>
      <c r="H58" s="748"/>
    </row>
    <row r="59" spans="2:9" ht="37.15" customHeight="1" thickBot="1" x14ac:dyDescent="0.45">
      <c r="B59" s="749" t="s">
        <v>232</v>
      </c>
      <c r="C59" s="749"/>
      <c r="D59" s="749"/>
      <c r="E59" s="749"/>
      <c r="F59" s="749"/>
      <c r="G59" s="749"/>
      <c r="H59" s="749"/>
    </row>
    <row r="60" spans="2:9" ht="19.899999999999999" customHeight="1" thickBot="1" x14ac:dyDescent="0.45">
      <c r="B60" s="621" t="s">
        <v>216</v>
      </c>
      <c r="C60" s="739"/>
      <c r="D60" s="517" t="s">
        <v>208</v>
      </c>
      <c r="E60" s="518"/>
      <c r="F60" s="518"/>
      <c r="G60" s="518"/>
      <c r="H60" s="519"/>
    </row>
    <row r="61" spans="2:9" ht="19.899999999999999" customHeight="1" thickBot="1" x14ac:dyDescent="0.45">
      <c r="B61" s="621" t="s">
        <v>218</v>
      </c>
      <c r="C61" s="739"/>
      <c r="D61" s="517" t="s">
        <v>208</v>
      </c>
      <c r="E61" s="518"/>
      <c r="F61" s="518"/>
      <c r="G61" s="518"/>
      <c r="H61" s="519"/>
    </row>
    <row r="62" spans="2:9" ht="19.899999999999999" customHeight="1" thickBot="1" x14ac:dyDescent="0.45">
      <c r="B62" s="621" t="s">
        <v>229</v>
      </c>
      <c r="C62" s="739"/>
      <c r="D62" s="517" t="s">
        <v>208</v>
      </c>
      <c r="E62" s="518"/>
      <c r="F62" s="518"/>
      <c r="G62" s="518"/>
      <c r="H62" s="519"/>
    </row>
    <row r="63" spans="2:9" ht="19.899999999999999" customHeight="1" thickBot="1" x14ac:dyDescent="0.45">
      <c r="B63" s="621" t="s">
        <v>220</v>
      </c>
      <c r="C63" s="739"/>
      <c r="D63" s="517" t="s">
        <v>208</v>
      </c>
      <c r="E63" s="518"/>
      <c r="F63" s="518"/>
      <c r="G63" s="518"/>
      <c r="H63" s="519"/>
    </row>
    <row r="64" spans="2:9" ht="19.899999999999999" customHeight="1" thickBot="1" x14ac:dyDescent="0.45">
      <c r="B64" s="621" t="s">
        <v>221</v>
      </c>
      <c r="C64" s="739"/>
      <c r="D64" s="622" t="s">
        <v>208</v>
      </c>
      <c r="E64" s="623"/>
      <c r="F64" s="623"/>
      <c r="G64" s="623"/>
      <c r="H64" s="624"/>
    </row>
    <row r="65" spans="2:8" ht="19.899999999999999" customHeight="1" thickBot="1" x14ac:dyDescent="0.45">
      <c r="B65" s="739" t="s">
        <v>233</v>
      </c>
      <c r="C65" s="740"/>
      <c r="D65" s="741"/>
      <c r="E65" s="742"/>
      <c r="F65" s="742"/>
      <c r="G65" s="742"/>
      <c r="H65" s="743"/>
    </row>
    <row r="66" spans="2:8" ht="37.15" customHeight="1" thickBot="1" x14ac:dyDescent="0.45">
      <c r="B66" s="739" t="s">
        <v>678</v>
      </c>
      <c r="C66" s="744"/>
      <c r="D66" s="622"/>
      <c r="E66" s="623"/>
      <c r="F66" s="623"/>
      <c r="G66" s="623"/>
      <c r="H66" s="624"/>
    </row>
    <row r="67" spans="2:8" ht="19.899999999999999" customHeight="1" thickBot="1" x14ac:dyDescent="0.45">
      <c r="B67" s="621" t="s">
        <v>222</v>
      </c>
      <c r="C67" s="739"/>
      <c r="D67" s="517" t="s">
        <v>208</v>
      </c>
      <c r="E67" s="518"/>
      <c r="F67" s="518"/>
      <c r="G67" s="518"/>
      <c r="H67" s="519"/>
    </row>
    <row r="68" spans="2:8" ht="19.899999999999999" customHeight="1" thickBot="1" x14ac:dyDescent="0.45">
      <c r="B68" s="621" t="s">
        <v>223</v>
      </c>
      <c r="C68" s="739"/>
      <c r="D68" s="420"/>
      <c r="E68" s="421" t="s">
        <v>65</v>
      </c>
      <c r="F68" s="171"/>
      <c r="G68" s="171"/>
      <c r="H68" s="171"/>
    </row>
    <row r="69" spans="2:8" ht="99.95" customHeight="1" thickBot="1" x14ac:dyDescent="0.45">
      <c r="B69" s="621" t="s">
        <v>234</v>
      </c>
      <c r="C69" s="739"/>
      <c r="D69" s="517" t="s">
        <v>208</v>
      </c>
      <c r="E69" s="518"/>
      <c r="F69" s="518"/>
      <c r="G69" s="518"/>
      <c r="H69" s="519"/>
    </row>
    <row r="70" spans="2:8" ht="99.95" customHeight="1" thickBot="1" x14ac:dyDescent="0.45">
      <c r="B70" s="621" t="s">
        <v>225</v>
      </c>
      <c r="C70" s="739"/>
      <c r="D70" s="517" t="s">
        <v>208</v>
      </c>
      <c r="E70" s="518"/>
      <c r="F70" s="518"/>
      <c r="G70" s="518"/>
      <c r="H70" s="519"/>
    </row>
    <row r="71" spans="2:8" ht="93" customHeight="1" x14ac:dyDescent="0.4">
      <c r="B71" s="292"/>
    </row>
  </sheetData>
  <sheetProtection selectLockedCells="1"/>
  <mergeCells count="86">
    <mergeCell ref="B24:C24"/>
    <mergeCell ref="D24:H24"/>
    <mergeCell ref="B2:H2"/>
    <mergeCell ref="B3:H3"/>
    <mergeCell ref="B4:H4"/>
    <mergeCell ref="B9:H9"/>
    <mergeCell ref="C11:D11"/>
    <mergeCell ref="B14:H14"/>
    <mergeCell ref="F17:G17"/>
    <mergeCell ref="F6:H6"/>
    <mergeCell ref="B25:C25"/>
    <mergeCell ref="D25:H25"/>
    <mergeCell ref="B26:C26"/>
    <mergeCell ref="D26:H26"/>
    <mergeCell ref="B27:C27"/>
    <mergeCell ref="D27:H27"/>
    <mergeCell ref="B28:C28"/>
    <mergeCell ref="D28:H28"/>
    <mergeCell ref="B31:H31"/>
    <mergeCell ref="B33:C33"/>
    <mergeCell ref="B35:C35"/>
    <mergeCell ref="D35:H35"/>
    <mergeCell ref="B36:C36"/>
    <mergeCell ref="D36:H36"/>
    <mergeCell ref="I36:I44"/>
    <mergeCell ref="B37:C37"/>
    <mergeCell ref="D37:H37"/>
    <mergeCell ref="B38:C38"/>
    <mergeCell ref="D38:H38"/>
    <mergeCell ref="B39:C39"/>
    <mergeCell ref="D39:H39"/>
    <mergeCell ref="B40:C40"/>
    <mergeCell ref="D40:H40"/>
    <mergeCell ref="B41:C41"/>
    <mergeCell ref="D41:H41"/>
    <mergeCell ref="B42:C42"/>
    <mergeCell ref="D42:H42"/>
    <mergeCell ref="B44:C44"/>
    <mergeCell ref="D44:H44"/>
    <mergeCell ref="B46:H46"/>
    <mergeCell ref="B47:C47"/>
    <mergeCell ref="D47:H47"/>
    <mergeCell ref="B43:C43"/>
    <mergeCell ref="D43:H43"/>
    <mergeCell ref="I48:I56"/>
    <mergeCell ref="B49:C49"/>
    <mergeCell ref="D49:H49"/>
    <mergeCell ref="B50:C50"/>
    <mergeCell ref="D50:H50"/>
    <mergeCell ref="B51:C51"/>
    <mergeCell ref="D51:H51"/>
    <mergeCell ref="B52:C52"/>
    <mergeCell ref="D52:H52"/>
    <mergeCell ref="B53:C53"/>
    <mergeCell ref="B48:C48"/>
    <mergeCell ref="D48:H48"/>
    <mergeCell ref="D53:H53"/>
    <mergeCell ref="B54:C54"/>
    <mergeCell ref="D54:H54"/>
    <mergeCell ref="B55:C55"/>
    <mergeCell ref="D55:H55"/>
    <mergeCell ref="B58:H58"/>
    <mergeCell ref="B59:H59"/>
    <mergeCell ref="B56:C56"/>
    <mergeCell ref="D56:H56"/>
    <mergeCell ref="B60:C60"/>
    <mergeCell ref="D60:H60"/>
    <mergeCell ref="B61:C61"/>
    <mergeCell ref="D61:H61"/>
    <mergeCell ref="B62:C62"/>
    <mergeCell ref="D62:H62"/>
    <mergeCell ref="B63:C63"/>
    <mergeCell ref="D63:H63"/>
    <mergeCell ref="B64:C64"/>
    <mergeCell ref="D64:H64"/>
    <mergeCell ref="B69:C69"/>
    <mergeCell ref="D69:H69"/>
    <mergeCell ref="B66:C66"/>
    <mergeCell ref="D66:H66"/>
    <mergeCell ref="B70:C70"/>
    <mergeCell ref="D70:H70"/>
    <mergeCell ref="B65:C65"/>
    <mergeCell ref="D65:H65"/>
    <mergeCell ref="B67:C67"/>
    <mergeCell ref="D67:H67"/>
    <mergeCell ref="B68:C68"/>
  </mergeCells>
  <phoneticPr fontId="1"/>
  <conditionalFormatting sqref="B18">
    <cfRule type="cellIs" dxfId="65" priority="56" operator="equal">
      <formula>" "</formula>
    </cfRule>
  </conditionalFormatting>
  <conditionalFormatting sqref="B19">
    <cfRule type="cellIs" dxfId="64" priority="55" operator="equal">
      <formula>" "</formula>
    </cfRule>
  </conditionalFormatting>
  <conditionalFormatting sqref="B20:B21">
    <cfRule type="cellIs" dxfId="63" priority="12" operator="equal">
      <formula>" "</formula>
    </cfRule>
  </conditionalFormatting>
  <conditionalFormatting sqref="B25:B26">
    <cfRule type="cellIs" dxfId="62" priority="23" operator="equal">
      <formula>" "</formula>
    </cfRule>
  </conditionalFormatting>
  <conditionalFormatting sqref="B26:B27">
    <cfRule type="cellIs" dxfId="61" priority="43" operator="equal">
      <formula>" "</formula>
    </cfRule>
  </conditionalFormatting>
  <conditionalFormatting sqref="B28">
    <cfRule type="cellIs" dxfId="60" priority="46" operator="equal">
      <formula>" "</formula>
    </cfRule>
  </conditionalFormatting>
  <conditionalFormatting sqref="C18">
    <cfRule type="cellIs" dxfId="59" priority="51" operator="equal">
      <formula>" "</formula>
    </cfRule>
  </conditionalFormatting>
  <conditionalFormatting sqref="C19">
    <cfRule type="cellIs" dxfId="58" priority="54" operator="equal">
      <formula>" "</formula>
    </cfRule>
  </conditionalFormatting>
  <conditionalFormatting sqref="C20:C21">
    <cfRule type="cellIs" dxfId="57" priority="11" operator="equal">
      <formula>" "</formula>
    </cfRule>
  </conditionalFormatting>
  <conditionalFormatting sqref="D18">
    <cfRule type="cellIs" dxfId="56" priority="50" operator="equal">
      <formula>" "</formula>
    </cfRule>
  </conditionalFormatting>
  <conditionalFormatting sqref="D19">
    <cfRule type="cellIs" dxfId="55" priority="53" operator="equal">
      <formula>" "</formula>
    </cfRule>
  </conditionalFormatting>
  <conditionalFormatting sqref="D20:D21">
    <cfRule type="cellIs" dxfId="54" priority="10" operator="equal">
      <formula>" "</formula>
    </cfRule>
  </conditionalFormatting>
  <conditionalFormatting sqref="D25:D26">
    <cfRule type="cellIs" dxfId="53" priority="24" operator="equal">
      <formula>" "</formula>
    </cfRule>
  </conditionalFormatting>
  <conditionalFormatting sqref="D26:D27">
    <cfRule type="cellIs" dxfId="52" priority="45" operator="equal">
      <formula>" "</formula>
    </cfRule>
  </conditionalFormatting>
  <conditionalFormatting sqref="D36">
    <cfRule type="cellIs" dxfId="51" priority="34" operator="equal">
      <formula>" "</formula>
    </cfRule>
  </conditionalFormatting>
  <conditionalFormatting sqref="D37">
    <cfRule type="cellIs" dxfId="50" priority="35" operator="equal">
      <formula>" "</formula>
    </cfRule>
  </conditionalFormatting>
  <conditionalFormatting sqref="D38">
    <cfRule type="cellIs" dxfId="49" priority="36" operator="equal">
      <formula>" "</formula>
    </cfRule>
  </conditionalFormatting>
  <conditionalFormatting sqref="D39">
    <cfRule type="cellIs" dxfId="48" priority="37" operator="equal">
      <formula>" "</formula>
    </cfRule>
  </conditionalFormatting>
  <conditionalFormatting sqref="D40">
    <cfRule type="cellIs" dxfId="47" priority="38" operator="equal">
      <formula>" "</formula>
    </cfRule>
  </conditionalFormatting>
  <conditionalFormatting sqref="D41">
    <cfRule type="cellIs" dxfId="46" priority="39" operator="equal">
      <formula>" "</formula>
    </cfRule>
  </conditionalFormatting>
  <conditionalFormatting sqref="D42">
    <cfRule type="cellIs" dxfId="45" priority="40" operator="equal">
      <formula>" "</formula>
    </cfRule>
  </conditionalFormatting>
  <conditionalFormatting sqref="D43">
    <cfRule type="cellIs" dxfId="44" priority="41" operator="equal">
      <formula>" "</formula>
    </cfRule>
  </conditionalFormatting>
  <conditionalFormatting sqref="D44">
    <cfRule type="cellIs" dxfId="43" priority="42" operator="equal">
      <formula>" "</formula>
    </cfRule>
  </conditionalFormatting>
  <conditionalFormatting sqref="D48">
    <cfRule type="cellIs" dxfId="42" priority="14" operator="equal">
      <formula>" "</formula>
    </cfRule>
  </conditionalFormatting>
  <conditionalFormatting sqref="D49">
    <cfRule type="cellIs" dxfId="41" priority="15" operator="equal">
      <formula>" "</formula>
    </cfRule>
  </conditionalFormatting>
  <conditionalFormatting sqref="D50">
    <cfRule type="cellIs" dxfId="40" priority="16" operator="equal">
      <formula>" "</formula>
    </cfRule>
  </conditionalFormatting>
  <conditionalFormatting sqref="D51">
    <cfRule type="cellIs" dxfId="39" priority="17" operator="equal">
      <formula>" "</formula>
    </cfRule>
  </conditionalFormatting>
  <conditionalFormatting sqref="D52">
    <cfRule type="cellIs" dxfId="38" priority="18" operator="equal">
      <formula>" "</formula>
    </cfRule>
  </conditionalFormatting>
  <conditionalFormatting sqref="D53">
    <cfRule type="cellIs" dxfId="37" priority="19" operator="equal">
      <formula>" "</formula>
    </cfRule>
  </conditionalFormatting>
  <conditionalFormatting sqref="D54">
    <cfRule type="cellIs" dxfId="36" priority="20" operator="equal">
      <formula>" "</formula>
    </cfRule>
  </conditionalFormatting>
  <conditionalFormatting sqref="D55">
    <cfRule type="cellIs" dxfId="35" priority="21" operator="equal">
      <formula>" "</formula>
    </cfRule>
  </conditionalFormatting>
  <conditionalFormatting sqref="D56">
    <cfRule type="cellIs" dxfId="34" priority="22" operator="equal">
      <formula>" "</formula>
    </cfRule>
  </conditionalFormatting>
  <conditionalFormatting sqref="D60">
    <cfRule type="cellIs" dxfId="33" priority="27" operator="equal">
      <formula>" "</formula>
    </cfRule>
  </conditionalFormatting>
  <conditionalFormatting sqref="D61">
    <cfRule type="cellIs" dxfId="32" priority="28" operator="equal">
      <formula>" "</formula>
    </cfRule>
  </conditionalFormatting>
  <conditionalFormatting sqref="D62">
    <cfRule type="cellIs" dxfId="31" priority="29" operator="equal">
      <formula>" "</formula>
    </cfRule>
  </conditionalFormatting>
  <conditionalFormatting sqref="D63">
    <cfRule type="cellIs" dxfId="30" priority="30" operator="equal">
      <formula>" "</formula>
    </cfRule>
  </conditionalFormatting>
  <conditionalFormatting sqref="D64">
    <cfRule type="cellIs" dxfId="29" priority="31" operator="equal">
      <formula>" "</formula>
    </cfRule>
  </conditionalFormatting>
  <conditionalFormatting sqref="D65:D66">
    <cfRule type="cellIs" dxfId="28" priority="32" operator="equal">
      <formula>" "</formula>
    </cfRule>
  </conditionalFormatting>
  <conditionalFormatting sqref="D67">
    <cfRule type="cellIs" dxfId="27" priority="33" operator="equal">
      <formula>" "</formula>
    </cfRule>
  </conditionalFormatting>
  <conditionalFormatting sqref="D68">
    <cfRule type="cellIs" dxfId="26" priority="13" operator="equal">
      <formula>" "</formula>
    </cfRule>
  </conditionalFormatting>
  <conditionalFormatting sqref="D69">
    <cfRule type="cellIs" dxfId="25" priority="25" operator="equal">
      <formula>" "</formula>
    </cfRule>
  </conditionalFormatting>
  <conditionalFormatting sqref="D70">
    <cfRule type="cellIs" dxfId="24" priority="26" operator="equal">
      <formula>" "</formula>
    </cfRule>
  </conditionalFormatting>
  <conditionalFormatting sqref="D28:H28">
    <cfRule type="cellIs" dxfId="23" priority="44" operator="equal">
      <formula>" "</formula>
    </cfRule>
  </conditionalFormatting>
  <conditionalFormatting sqref="D36:H44">
    <cfRule type="expression" dxfId="22" priority="3">
      <formula>$D$35="無"</formula>
    </cfRule>
  </conditionalFormatting>
  <conditionalFormatting sqref="D48:H56">
    <cfRule type="expression" dxfId="21" priority="2">
      <formula>$D$47="無"</formula>
    </cfRule>
  </conditionalFormatting>
  <conditionalFormatting sqref="D66:H66">
    <cfRule type="expression" dxfId="20" priority="1">
      <formula>$D$65="採択"</formula>
    </cfRule>
  </conditionalFormatting>
  <conditionalFormatting sqref="E18">
    <cfRule type="cellIs" dxfId="19" priority="49" operator="equal">
      <formula>" "</formula>
    </cfRule>
  </conditionalFormatting>
  <conditionalFormatting sqref="E19">
    <cfRule type="cellIs" dxfId="18" priority="52" operator="equal">
      <formula>" "</formula>
    </cfRule>
  </conditionalFormatting>
  <conditionalFormatting sqref="E20:E21">
    <cfRule type="cellIs" dxfId="17" priority="9" operator="equal">
      <formula>" "</formula>
    </cfRule>
  </conditionalFormatting>
  <conditionalFormatting sqref="F18:G21">
    <cfRule type="cellIs" dxfId="16" priority="7" operator="equal">
      <formula>" "</formula>
    </cfRule>
  </conditionalFormatting>
  <conditionalFormatting sqref="H18">
    <cfRule type="cellIs" dxfId="15" priority="48" operator="equal">
      <formula>" "</formula>
    </cfRule>
  </conditionalFormatting>
  <conditionalFormatting sqref="H19">
    <cfRule type="cellIs" dxfId="14" priority="47" operator="equal">
      <formula>" "</formula>
    </cfRule>
  </conditionalFormatting>
  <conditionalFormatting sqref="H20:H21">
    <cfRule type="cellIs" dxfId="13" priority="8" operator="equal">
      <formula>" "</formula>
    </cfRule>
  </conditionalFormatting>
  <dataValidations count="3">
    <dataValidation type="decimal" imeMode="off" operator="lessThanOrEqual" allowBlank="1" showInputMessage="1" showErrorMessage="1" sqref="H18:H21" xr:uid="{39616AFE-FEAB-4C2E-B1D3-96BBEF0F571F}">
      <formula1>100</formula1>
    </dataValidation>
    <dataValidation type="whole" imeMode="off" operator="lessThanOrEqual" allowBlank="1" showInputMessage="1" showErrorMessage="1" sqref="F18:F21" xr:uid="{A32FD96E-EAE6-4799-9DA3-58C91D45F7FE}">
      <formula1>10000000</formula1>
    </dataValidation>
    <dataValidation type="textLength" imeMode="off" operator="lessThanOrEqual" allowBlank="1" showInputMessage="1" showErrorMessage="1" sqref="D68" xr:uid="{0F884F43-3AE2-4B6D-8811-16CDC99D6AA7}">
      <formula1>1000000</formula1>
    </dataValidation>
  </dataValidations>
  <pageMargins left="0.7" right="0.7" top="0.75" bottom="0.75" header="0.3" footer="0.3"/>
  <pageSetup paperSize="9" scale="72" fitToHeight="0" orientation="portrait" r:id="rId1"/>
  <rowBreaks count="1" manualBreakCount="1">
    <brk id="44" min="1" max="7"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B76AA46-D7C1-4CE8-A3AE-93AC3ED1BCBA}">
          <x14:formula1>
            <xm:f>'1-1.提案書'!$V$133:$V$134</xm:f>
          </x14:formula1>
          <xm:sqref>D65:H65</xm:sqref>
        </x14:dataValidation>
        <x14:dataValidation type="list" allowBlank="1" showInputMessage="1" showErrorMessage="1" xr:uid="{71BE1574-A816-4C16-999B-BB8227BF26CE}">
          <x14:formula1>
            <xm:f>'1-1.提案書'!$W$123:$W$124</xm:f>
          </x14:formula1>
          <xm:sqref>D35:H35 D47:H47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EBB61-8E8B-4E2E-9CB9-864F47C97AFC}">
  <sheetPr codeName="Sheet12"/>
  <dimension ref="A2:L42"/>
  <sheetViews>
    <sheetView zoomScale="80" zoomScaleNormal="80" workbookViewId="0"/>
  </sheetViews>
  <sheetFormatPr defaultColWidth="9" defaultRowHeight="15" x14ac:dyDescent="0.4"/>
  <cols>
    <col min="1" max="1" width="19.25" style="5" customWidth="1"/>
    <col min="2" max="2" width="43.5" style="5" customWidth="1"/>
    <col min="3" max="3" width="94" style="5" customWidth="1"/>
    <col min="4" max="15" width="75.25" style="5" customWidth="1"/>
    <col min="16" max="16384" width="9" style="5"/>
  </cols>
  <sheetData>
    <row r="2" spans="1:8" ht="90" customHeight="1" x14ac:dyDescent="0.4">
      <c r="A2" s="3" t="s">
        <v>235</v>
      </c>
      <c r="B2" s="4" t="s">
        <v>236</v>
      </c>
      <c r="C2" s="4" t="s">
        <v>237</v>
      </c>
    </row>
    <row r="3" spans="1:8" ht="102" customHeight="1" x14ac:dyDescent="0.4">
      <c r="A3" s="6" t="s">
        <v>238</v>
      </c>
      <c r="B3" s="4" t="s">
        <v>239</v>
      </c>
      <c r="C3" s="4" t="s">
        <v>240</v>
      </c>
    </row>
    <row r="4" spans="1:8" ht="91.5" customHeight="1" x14ac:dyDescent="0.4">
      <c r="A4" s="3" t="s">
        <v>241</v>
      </c>
      <c r="B4" s="4" t="s">
        <v>242</v>
      </c>
      <c r="C4" s="4" t="s">
        <v>243</v>
      </c>
    </row>
    <row r="5" spans="1:8" ht="72" customHeight="1" x14ac:dyDescent="0.4">
      <c r="A5" s="6" t="s">
        <v>238</v>
      </c>
      <c r="B5" s="7" t="s">
        <v>244</v>
      </c>
      <c r="C5" s="8" t="s">
        <v>245</v>
      </c>
      <c r="D5" s="9"/>
    </row>
    <row r="6" spans="1:8" ht="75" customHeight="1" x14ac:dyDescent="0.4">
      <c r="A6" s="6" t="s">
        <v>238</v>
      </c>
      <c r="B6" s="4" t="s">
        <v>246</v>
      </c>
      <c r="C6" s="4" t="s">
        <v>247</v>
      </c>
    </row>
    <row r="7" spans="1:8" ht="110.25" customHeight="1" x14ac:dyDescent="0.4">
      <c r="A7" s="10"/>
      <c r="B7" s="11"/>
      <c r="H7" s="2"/>
    </row>
    <row r="8" spans="1:8" x14ac:dyDescent="0.4">
      <c r="A8" s="10"/>
      <c r="B8" s="11"/>
      <c r="H8" s="2"/>
    </row>
    <row r="9" spans="1:8" x14ac:dyDescent="0.4">
      <c r="A9" s="10"/>
      <c r="B9" s="11"/>
      <c r="H9" s="2"/>
    </row>
    <row r="10" spans="1:8" x14ac:dyDescent="0.4">
      <c r="A10" s="10"/>
      <c r="B10" s="11"/>
      <c r="H10" s="2"/>
    </row>
    <row r="11" spans="1:8" x14ac:dyDescent="0.4">
      <c r="A11" s="10"/>
      <c r="B11" s="11"/>
      <c r="H11" s="2"/>
    </row>
    <row r="12" spans="1:8" x14ac:dyDescent="0.4">
      <c r="A12" s="12"/>
      <c r="B12" s="11"/>
      <c r="H12" s="2"/>
    </row>
    <row r="13" spans="1:8" x14ac:dyDescent="0.4">
      <c r="A13" s="10"/>
    </row>
    <row r="15" spans="1:8" x14ac:dyDescent="0.4">
      <c r="A15" s="13"/>
      <c r="H15" s="2"/>
    </row>
    <row r="16" spans="1:8" x14ac:dyDescent="0.4">
      <c r="A16" s="12"/>
      <c r="B16" s="14"/>
    </row>
    <row r="17" spans="1:12" x14ac:dyDescent="0.4">
      <c r="A17" s="10"/>
      <c r="B17" s="11"/>
    </row>
    <row r="18" spans="1:12" x14ac:dyDescent="0.4">
      <c r="A18" s="10"/>
    </row>
    <row r="19" spans="1:12" x14ac:dyDescent="0.4">
      <c r="A19" s="12"/>
      <c r="B19" s="14"/>
    </row>
    <row r="20" spans="1:12" ht="36.75" customHeight="1" x14ac:dyDescent="0.4">
      <c r="A20" s="15"/>
      <c r="D20" s="16"/>
      <c r="E20" s="16"/>
      <c r="F20" s="16"/>
      <c r="G20" s="16"/>
      <c r="H20" s="16"/>
      <c r="I20" s="16"/>
      <c r="J20" s="16"/>
      <c r="K20" s="16"/>
      <c r="L20" s="16"/>
    </row>
    <row r="21" spans="1:12" x14ac:dyDescent="0.4">
      <c r="D21" s="16"/>
      <c r="E21" s="16"/>
      <c r="F21" s="16"/>
      <c r="G21" s="16"/>
      <c r="H21" s="16"/>
      <c r="I21" s="16"/>
      <c r="J21" s="16"/>
      <c r="K21" s="16"/>
      <c r="L21" s="16"/>
    </row>
    <row r="22" spans="1:12" x14ac:dyDescent="0.4">
      <c r="D22" s="16"/>
      <c r="E22" s="16"/>
      <c r="F22" s="16"/>
      <c r="G22" s="16"/>
      <c r="H22" s="16"/>
      <c r="I22" s="16"/>
      <c r="J22" s="16"/>
      <c r="K22" s="16"/>
      <c r="L22" s="16"/>
    </row>
    <row r="24" spans="1:12" x14ac:dyDescent="0.4">
      <c r="A24" s="12"/>
      <c r="B24" s="14"/>
      <c r="D24" s="14"/>
      <c r="E24" s="14"/>
      <c r="H24" s="14"/>
    </row>
    <row r="25" spans="1:12" ht="36.75" customHeight="1" x14ac:dyDescent="0.4">
      <c r="A25" s="15"/>
      <c r="B25" s="11"/>
      <c r="E25" s="10"/>
      <c r="H25" s="14"/>
    </row>
    <row r="26" spans="1:12" ht="36.75" customHeight="1" x14ac:dyDescent="0.4">
      <c r="E26" s="10"/>
      <c r="H26" s="14"/>
    </row>
    <row r="27" spans="1:12" ht="36.75" customHeight="1" x14ac:dyDescent="0.4">
      <c r="E27" s="10"/>
      <c r="H27" s="14"/>
    </row>
    <row r="29" spans="1:12" x14ac:dyDescent="0.4">
      <c r="A29" s="12"/>
      <c r="B29" s="14"/>
      <c r="D29" s="14"/>
      <c r="E29" s="14"/>
      <c r="H29" s="14"/>
    </row>
    <row r="30" spans="1:12" ht="40.5" customHeight="1" x14ac:dyDescent="0.4">
      <c r="A30" s="15"/>
      <c r="B30" s="11"/>
      <c r="E30" s="10"/>
      <c r="H30" s="14"/>
    </row>
    <row r="31" spans="1:12" ht="40.5" customHeight="1" x14ac:dyDescent="0.4">
      <c r="E31" s="10"/>
      <c r="H31" s="14"/>
    </row>
    <row r="32" spans="1:12" ht="40.5" customHeight="1" x14ac:dyDescent="0.4">
      <c r="E32" s="10"/>
      <c r="H32" s="14"/>
    </row>
    <row r="34" spans="1:12" x14ac:dyDescent="0.4">
      <c r="A34" s="12"/>
      <c r="B34" s="14"/>
    </row>
    <row r="35" spans="1:12" ht="36.75" customHeight="1" x14ac:dyDescent="0.4">
      <c r="A35" s="15"/>
      <c r="D35" s="16"/>
      <c r="E35" s="16"/>
      <c r="F35" s="16"/>
      <c r="G35" s="16"/>
      <c r="H35" s="16"/>
      <c r="I35" s="16"/>
      <c r="J35" s="16"/>
      <c r="K35" s="16"/>
      <c r="L35" s="16"/>
    </row>
    <row r="36" spans="1:12" x14ac:dyDescent="0.4">
      <c r="D36" s="16"/>
      <c r="E36" s="16"/>
      <c r="F36" s="16"/>
      <c r="G36" s="16"/>
      <c r="H36" s="16"/>
      <c r="I36" s="16"/>
      <c r="J36" s="16"/>
      <c r="K36" s="16"/>
      <c r="L36" s="16"/>
    </row>
    <row r="37" spans="1:12" x14ac:dyDescent="0.4">
      <c r="D37" s="16"/>
      <c r="E37" s="16"/>
      <c r="F37" s="16"/>
      <c r="G37" s="16"/>
      <c r="H37" s="16"/>
      <c r="I37" s="16"/>
      <c r="J37" s="16"/>
      <c r="K37" s="16"/>
      <c r="L37" s="16"/>
    </row>
    <row r="38" spans="1:12" x14ac:dyDescent="0.4">
      <c r="D38" s="17"/>
      <c r="E38" s="17"/>
      <c r="F38" s="17"/>
      <c r="G38" s="17"/>
      <c r="H38" s="17"/>
      <c r="I38" s="17"/>
      <c r="J38" s="17"/>
      <c r="K38" s="17"/>
      <c r="L38" s="17"/>
    </row>
    <row r="39" spans="1:12" x14ac:dyDescent="0.4">
      <c r="A39" s="12"/>
      <c r="H39" s="2"/>
    </row>
    <row r="42" spans="1:12" x14ac:dyDescent="0.4">
      <c r="A42" s="13"/>
    </row>
  </sheetData>
  <phoneticPr fontId="1"/>
  <dataValidations count="2">
    <dataValidation type="list" allowBlank="1" showInputMessage="1" showErrorMessage="1" sqref="H25:H27 H30:H32" xr:uid="{40EA9633-AC95-4163-9432-2440CDA54046}">
      <formula1>"　,決定,ほぼ確定的,協議中,未定"</formula1>
    </dataValidation>
    <dataValidation type="list" allowBlank="1" showInputMessage="1" showErrorMessage="1" sqref="B16 B19 B24 B29 B34" xr:uid="{9A5C09A7-B097-4F40-8A16-DCAB35402FD5}">
      <formula1>"　,あり,なし"</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8CEC7-3A66-4225-935B-79D4CEE27400}">
  <sheetPr codeName="Sheet13">
    <tabColor rgb="FFFF0000"/>
    <pageSetUpPr fitToPage="1"/>
  </sheetPr>
  <dimension ref="A1:R47"/>
  <sheetViews>
    <sheetView zoomScale="80" zoomScaleNormal="80" zoomScaleSheetLayoutView="100" workbookViewId="0"/>
  </sheetViews>
  <sheetFormatPr defaultColWidth="9" defaultRowHeight="15" x14ac:dyDescent="0.4"/>
  <cols>
    <col min="1" max="1" width="34.5" style="5" customWidth="1"/>
    <col min="2" max="2" width="16" style="5" customWidth="1"/>
    <col min="3" max="3" width="11.625" style="5" customWidth="1"/>
    <col min="4" max="4" width="19.5" style="5" customWidth="1"/>
    <col min="5" max="5" width="6.75" style="5" customWidth="1"/>
    <col min="6" max="6" width="2.75" style="5" customWidth="1"/>
    <col min="7" max="7" width="4.5" style="5" customWidth="1"/>
    <col min="8" max="8" width="2.75" style="5" customWidth="1"/>
    <col min="9" max="9" width="14.375" style="5" customWidth="1"/>
    <col min="10" max="10" width="4.75" style="5" customWidth="1"/>
    <col min="11" max="11" width="12.75" style="5" customWidth="1"/>
    <col min="12" max="12" width="17.75" style="5" customWidth="1"/>
    <col min="13" max="13" width="11.125" style="5" customWidth="1"/>
    <col min="14" max="18" width="9" style="5"/>
    <col min="19" max="19" width="7.25" style="5" customWidth="1"/>
    <col min="20" max="16384" width="9" style="5"/>
  </cols>
  <sheetData>
    <row r="1" spans="1:17" ht="16.5" x14ac:dyDescent="0.4">
      <c r="A1" s="162" t="s">
        <v>248</v>
      </c>
      <c r="E1" s="163" t="str">
        <f>IF('1-1.提案書'!I10="","",'1-1.提案書'!I10)</f>
        <v/>
      </c>
      <c r="F1" s="163"/>
      <c r="G1" s="163"/>
      <c r="H1" s="163"/>
    </row>
    <row r="3" spans="1:17" x14ac:dyDescent="0.4">
      <c r="A3" s="2" t="s">
        <v>249</v>
      </c>
    </row>
    <row r="4" spans="1:17" ht="15.75" thickBot="1" x14ac:dyDescent="0.45"/>
    <row r="5" spans="1:17" ht="18.600000000000001" customHeight="1" thickBot="1" x14ac:dyDescent="0.45">
      <c r="A5" s="164" t="s">
        <v>250</v>
      </c>
      <c r="B5" s="796" t="str">
        <f>IF('1-1.提案書'!F17="","",'1-1.提案書'!F17)</f>
        <v/>
      </c>
      <c r="C5" s="797"/>
      <c r="D5" s="797"/>
      <c r="E5" s="798"/>
      <c r="F5" s="165"/>
      <c r="G5" s="165"/>
      <c r="H5" s="165"/>
      <c r="M5" s="166"/>
    </row>
    <row r="6" spans="1:17" ht="15.75" thickBot="1" x14ac:dyDescent="0.45"/>
    <row r="7" spans="1:17" ht="15.75" thickBot="1" x14ac:dyDescent="0.45">
      <c r="A7" s="164" t="s">
        <v>251</v>
      </c>
      <c r="B7" s="796" t="str">
        <f>'1-1.提案書'!F15</f>
        <v>1</v>
      </c>
      <c r="C7" s="797"/>
      <c r="D7" s="797"/>
      <c r="E7" s="798"/>
      <c r="F7" s="165"/>
      <c r="G7" s="165"/>
      <c r="H7" s="165"/>
      <c r="M7" s="166"/>
    </row>
    <row r="8" spans="1:17" ht="15.75" thickBot="1" x14ac:dyDescent="0.45"/>
    <row r="9" spans="1:17" ht="15.6" customHeight="1" thickBot="1" x14ac:dyDescent="0.45">
      <c r="A9" s="164" t="s">
        <v>252</v>
      </c>
      <c r="B9" s="63">
        <v>2025</v>
      </c>
      <c r="C9" s="167" t="s">
        <v>39</v>
      </c>
      <c r="D9" s="63"/>
      <c r="E9" s="167" t="s">
        <v>253</v>
      </c>
      <c r="F9" s="5" t="s">
        <v>254</v>
      </c>
      <c r="G9" s="167"/>
      <c r="H9" s="167"/>
      <c r="M9" s="166"/>
    </row>
    <row r="10" spans="1:17" ht="15.75" thickBot="1" x14ac:dyDescent="0.45">
      <c r="B10" s="433">
        <f>'1-1.提案書'!E32</f>
        <v>2026</v>
      </c>
      <c r="C10" s="167" t="s">
        <v>39</v>
      </c>
      <c r="D10" s="170" t="str">
        <f>IF('1-1.提案書'!G32="","",'1-1.提案書'!G32)</f>
        <v/>
      </c>
      <c r="E10" s="167" t="s">
        <v>255</v>
      </c>
      <c r="F10" s="5" t="s">
        <v>256</v>
      </c>
      <c r="G10" s="167"/>
      <c r="H10" s="167"/>
      <c r="I10" s="63"/>
      <c r="J10" s="5" t="s">
        <v>257</v>
      </c>
    </row>
    <row r="11" spans="1:17" ht="15.75" thickBot="1" x14ac:dyDescent="0.45"/>
    <row r="12" spans="1:17" ht="15.75" thickBot="1" x14ac:dyDescent="0.45">
      <c r="A12" s="12" t="s">
        <v>258</v>
      </c>
      <c r="B12" s="161"/>
      <c r="C12" s="5" t="s">
        <v>65</v>
      </c>
      <c r="D12" s="5" t="str">
        <f>IF(E1="","提案時月末時点","("&amp; YEAR(E1) &amp; "年" &amp; MONTH(E1) &amp; "月末時点）")</f>
        <v>提案時月末時点</v>
      </c>
      <c r="E12" s="2" t="s">
        <v>259</v>
      </c>
      <c r="M12" s="2"/>
    </row>
    <row r="13" spans="1:17" ht="15.75" thickBot="1" x14ac:dyDescent="0.45">
      <c r="A13" s="12" t="s">
        <v>260</v>
      </c>
      <c r="B13" s="161"/>
      <c r="C13" s="5" t="s">
        <v>65</v>
      </c>
      <c r="D13" s="5" t="str">
        <f>IF(D9="","事業開始時月末時点","("&amp;B9&amp;"年"&amp;D9&amp;"月末時点）")</f>
        <v>事業開始時月末時点</v>
      </c>
      <c r="E13" s="2" t="s">
        <v>261</v>
      </c>
      <c r="M13" s="2"/>
    </row>
    <row r="14" spans="1:17" ht="17.25" thickBot="1" x14ac:dyDescent="0.45">
      <c r="A14" s="10"/>
      <c r="B14" s="68"/>
      <c r="M14" s="2"/>
      <c r="Q14" s="293"/>
    </row>
    <row r="15" spans="1:17" ht="15.75" thickBot="1" x14ac:dyDescent="0.45">
      <c r="A15" s="10" t="s">
        <v>262</v>
      </c>
      <c r="B15" s="434">
        <f>'1-1.提案書'!H28</f>
        <v>0</v>
      </c>
      <c r="C15" s="5" t="s">
        <v>65</v>
      </c>
      <c r="D15" s="2" t="s">
        <v>712</v>
      </c>
      <c r="M15" s="166"/>
      <c r="N15" s="2"/>
    </row>
    <row r="16" spans="1:17" ht="15.75" thickBot="1" x14ac:dyDescent="0.45">
      <c r="A16" s="10" t="s">
        <v>263</v>
      </c>
      <c r="B16" s="434">
        <f>'1-1.提案書'!H29</f>
        <v>0</v>
      </c>
      <c r="C16" s="5" t="s">
        <v>65</v>
      </c>
      <c r="D16" s="2" t="s">
        <v>264</v>
      </c>
      <c r="M16" s="166"/>
      <c r="N16" s="2"/>
    </row>
    <row r="17" spans="1:18" ht="15.75" thickBot="1" x14ac:dyDescent="0.45">
      <c r="A17" s="12" t="s">
        <v>265</v>
      </c>
      <c r="B17" s="434">
        <f>B15-B16</f>
        <v>0</v>
      </c>
      <c r="C17" s="5" t="s">
        <v>65</v>
      </c>
      <c r="D17" s="2"/>
      <c r="M17" s="166"/>
    </row>
    <row r="18" spans="1:18" x14ac:dyDescent="0.4">
      <c r="A18" s="10"/>
    </row>
    <row r="20" spans="1:18" ht="15.75" thickBot="1" x14ac:dyDescent="0.45">
      <c r="A20" s="13" t="s">
        <v>267</v>
      </c>
      <c r="M20" s="166"/>
    </row>
    <row r="21" spans="1:18" ht="15.75" thickBot="1" x14ac:dyDescent="0.45">
      <c r="A21" s="12" t="s">
        <v>664</v>
      </c>
      <c r="B21" s="168" t="str">
        <f>IF(B22&gt;0,"有","無")</f>
        <v>無</v>
      </c>
      <c r="D21" s="2"/>
      <c r="E21" s="2"/>
      <c r="F21" s="2"/>
      <c r="G21" s="2"/>
      <c r="H21" s="2"/>
      <c r="K21" s="2"/>
      <c r="M21" s="166"/>
      <c r="N21" s="2"/>
    </row>
    <row r="22" spans="1:18" ht="15.75" thickBot="1" x14ac:dyDescent="0.45">
      <c r="A22" s="10"/>
      <c r="B22" s="435">
        <f>'1-1.提案書'!F37</f>
        <v>0</v>
      </c>
      <c r="C22" s="5" t="s">
        <v>645</v>
      </c>
      <c r="D22" s="2"/>
      <c r="E22" s="2"/>
      <c r="F22" s="2"/>
      <c r="G22" s="2"/>
      <c r="H22" s="2"/>
      <c r="K22" s="169"/>
      <c r="M22" s="166"/>
      <c r="N22" s="2"/>
    </row>
    <row r="23" spans="1:18" ht="15.75" thickBot="1" x14ac:dyDescent="0.45">
      <c r="A23" s="10"/>
      <c r="D23" s="2" t="str">
        <f>IF(B22&gt;B13,"ERROR！事業開始時点での手元資金を超過しています","")</f>
        <v/>
      </c>
      <c r="E23" s="28"/>
      <c r="F23" s="28"/>
      <c r="G23" s="28"/>
      <c r="H23" s="28"/>
      <c r="I23" s="28"/>
      <c r="J23" s="28"/>
    </row>
    <row r="24" spans="1:18" ht="15.75" thickBot="1" x14ac:dyDescent="0.45">
      <c r="A24" s="12" t="s">
        <v>268</v>
      </c>
      <c r="B24" s="124"/>
      <c r="D24" s="5" t="s">
        <v>269</v>
      </c>
    </row>
    <row r="25" spans="1:18" ht="36.75" customHeight="1" thickBot="1" x14ac:dyDescent="0.45">
      <c r="A25" s="15" t="s">
        <v>677</v>
      </c>
      <c r="B25" s="161"/>
      <c r="C25" s="5" t="s">
        <v>645</v>
      </c>
      <c r="D25" s="776"/>
      <c r="E25" s="777"/>
      <c r="F25" s="777"/>
      <c r="G25" s="777"/>
      <c r="H25" s="777"/>
      <c r="I25" s="777"/>
      <c r="J25" s="777"/>
      <c r="K25" s="777"/>
      <c r="L25" s="777"/>
      <c r="M25" s="777"/>
      <c r="N25" s="777"/>
      <c r="O25" s="777"/>
      <c r="P25" s="777"/>
      <c r="Q25" s="778"/>
    </row>
    <row r="26" spans="1:18" ht="18" customHeight="1" x14ac:dyDescent="0.4">
      <c r="A26" s="12"/>
      <c r="B26" s="28"/>
      <c r="C26" s="171"/>
      <c r="D26" s="779"/>
      <c r="E26" s="780"/>
      <c r="F26" s="780"/>
      <c r="G26" s="780"/>
      <c r="H26" s="780"/>
      <c r="I26" s="780"/>
      <c r="J26" s="780"/>
      <c r="K26" s="780"/>
      <c r="L26" s="780"/>
      <c r="M26" s="780"/>
      <c r="N26" s="780"/>
      <c r="O26" s="780"/>
      <c r="P26" s="780"/>
      <c r="Q26" s="781"/>
    </row>
    <row r="27" spans="1:18" ht="18" customHeight="1" thickBot="1" x14ac:dyDescent="0.45">
      <c r="B27" s="171"/>
      <c r="C27" s="171"/>
      <c r="D27" s="782"/>
      <c r="E27" s="783"/>
      <c r="F27" s="783"/>
      <c r="G27" s="783"/>
      <c r="H27" s="783"/>
      <c r="I27" s="783"/>
      <c r="J27" s="783"/>
      <c r="K27" s="783"/>
      <c r="L27" s="783"/>
      <c r="M27" s="783"/>
      <c r="N27" s="783"/>
      <c r="O27" s="783"/>
      <c r="P27" s="783"/>
      <c r="Q27" s="784"/>
    </row>
    <row r="28" spans="1:18" ht="15.75" thickBot="1" x14ac:dyDescent="0.45"/>
    <row r="29" spans="1:18" ht="15.75" thickBot="1" x14ac:dyDescent="0.45">
      <c r="A29" s="12" t="s">
        <v>270</v>
      </c>
      <c r="B29" s="168" t="str">
        <f>IF(B30&gt;0,"有","無")</f>
        <v>無</v>
      </c>
      <c r="D29" s="172" t="s">
        <v>271</v>
      </c>
      <c r="E29" s="173" t="s">
        <v>272</v>
      </c>
      <c r="F29" s="173"/>
      <c r="G29" s="173"/>
      <c r="H29" s="173"/>
      <c r="I29" s="173" t="s">
        <v>273</v>
      </c>
      <c r="J29" s="173"/>
      <c r="K29" s="791" t="s">
        <v>274</v>
      </c>
      <c r="L29" s="791"/>
      <c r="M29" s="173" t="s">
        <v>275</v>
      </c>
      <c r="N29" s="791" t="s">
        <v>276</v>
      </c>
      <c r="O29" s="791"/>
      <c r="P29" s="791"/>
      <c r="Q29" s="791"/>
      <c r="R29" s="792"/>
    </row>
    <row r="30" spans="1:18" ht="36.75" customHeight="1" thickBot="1" x14ac:dyDescent="0.45">
      <c r="A30" s="15"/>
      <c r="B30" s="435">
        <f>'1-1.提案書'!F38</f>
        <v>0</v>
      </c>
      <c r="C30" s="5" t="s">
        <v>645</v>
      </c>
      <c r="D30" s="391" t="s">
        <v>144</v>
      </c>
      <c r="E30" s="381"/>
      <c r="F30" s="382" t="s">
        <v>39</v>
      </c>
      <c r="G30" s="381"/>
      <c r="H30" s="382" t="s">
        <v>287</v>
      </c>
      <c r="I30" s="436"/>
      <c r="J30" s="382" t="s">
        <v>65</v>
      </c>
      <c r="K30" s="711"/>
      <c r="L30" s="785"/>
      <c r="M30" s="392" t="s">
        <v>144</v>
      </c>
      <c r="N30" s="785"/>
      <c r="O30" s="785"/>
      <c r="P30" s="785"/>
      <c r="Q30" s="785"/>
      <c r="R30" s="786"/>
    </row>
    <row r="31" spans="1:18" ht="36.75" customHeight="1" x14ac:dyDescent="0.4">
      <c r="D31" s="393" t="s">
        <v>144</v>
      </c>
      <c r="E31" s="385"/>
      <c r="F31" s="6" t="s">
        <v>39</v>
      </c>
      <c r="G31" s="385"/>
      <c r="H31" s="6" t="s">
        <v>287</v>
      </c>
      <c r="I31" s="437"/>
      <c r="J31" s="6" t="s">
        <v>65</v>
      </c>
      <c r="K31" s="787"/>
      <c r="L31" s="787"/>
      <c r="M31" s="394"/>
      <c r="N31" s="787"/>
      <c r="O31" s="787"/>
      <c r="P31" s="787"/>
      <c r="Q31" s="787"/>
      <c r="R31" s="788"/>
    </row>
    <row r="32" spans="1:18" ht="36.75" customHeight="1" thickBot="1" x14ac:dyDescent="0.45">
      <c r="D32" s="395" t="s">
        <v>144</v>
      </c>
      <c r="E32" s="388"/>
      <c r="F32" s="389" t="s">
        <v>39</v>
      </c>
      <c r="G32" s="388"/>
      <c r="H32" s="389" t="s">
        <v>287</v>
      </c>
      <c r="I32" s="438"/>
      <c r="J32" s="389" t="s">
        <v>65</v>
      </c>
      <c r="K32" s="789"/>
      <c r="L32" s="789"/>
      <c r="M32" s="396"/>
      <c r="N32" s="789"/>
      <c r="O32" s="789"/>
      <c r="P32" s="789"/>
      <c r="Q32" s="789"/>
      <c r="R32" s="790"/>
    </row>
    <row r="33" spans="1:18" ht="15.75" thickBot="1" x14ac:dyDescent="0.45"/>
    <row r="34" spans="1:18" ht="15.75" thickBot="1" x14ac:dyDescent="0.45">
      <c r="A34" s="12" t="s">
        <v>277</v>
      </c>
      <c r="B34" s="124"/>
      <c r="D34" s="172" t="s">
        <v>271</v>
      </c>
      <c r="E34" s="173" t="s">
        <v>272</v>
      </c>
      <c r="F34" s="173"/>
      <c r="G34" s="173"/>
      <c r="H34" s="173"/>
      <c r="I34" s="173" t="s">
        <v>278</v>
      </c>
      <c r="J34" s="173"/>
      <c r="K34" s="791" t="s">
        <v>274</v>
      </c>
      <c r="L34" s="791"/>
      <c r="M34" s="173" t="s">
        <v>275</v>
      </c>
      <c r="N34" s="791" t="s">
        <v>279</v>
      </c>
      <c r="O34" s="791"/>
      <c r="P34" s="791"/>
      <c r="Q34" s="791"/>
      <c r="R34" s="792"/>
    </row>
    <row r="35" spans="1:18" ht="40.5" customHeight="1" thickBot="1" x14ac:dyDescent="0.45">
      <c r="A35" s="15" t="s">
        <v>677</v>
      </c>
      <c r="B35" s="161"/>
      <c r="C35" s="5" t="s">
        <v>645</v>
      </c>
      <c r="D35" s="380"/>
      <c r="E35" s="381"/>
      <c r="F35" s="382" t="s">
        <v>39</v>
      </c>
      <c r="G35" s="381"/>
      <c r="H35" s="382" t="s">
        <v>287</v>
      </c>
      <c r="I35" s="436"/>
      <c r="J35" s="382" t="s">
        <v>65</v>
      </c>
      <c r="K35" s="785"/>
      <c r="L35" s="785"/>
      <c r="M35" s="383" t="s">
        <v>144</v>
      </c>
      <c r="N35" s="793"/>
      <c r="O35" s="697"/>
      <c r="P35" s="697"/>
      <c r="Q35" s="697"/>
      <c r="R35" s="698"/>
    </row>
    <row r="36" spans="1:18" ht="40.5" customHeight="1" x14ac:dyDescent="0.4">
      <c r="D36" s="384"/>
      <c r="E36" s="385"/>
      <c r="F36" s="6" t="s">
        <v>39</v>
      </c>
      <c r="G36" s="385"/>
      <c r="H36" s="6" t="s">
        <v>287</v>
      </c>
      <c r="I36" s="437"/>
      <c r="J36" s="6" t="s">
        <v>65</v>
      </c>
      <c r="K36" s="787"/>
      <c r="L36" s="787"/>
      <c r="M36" s="386"/>
      <c r="N36" s="794"/>
      <c r="O36" s="662"/>
      <c r="P36" s="662"/>
      <c r="Q36" s="662"/>
      <c r="R36" s="663"/>
    </row>
    <row r="37" spans="1:18" ht="40.5" customHeight="1" thickBot="1" x14ac:dyDescent="0.45">
      <c r="D37" s="387"/>
      <c r="E37" s="388"/>
      <c r="F37" s="389" t="s">
        <v>39</v>
      </c>
      <c r="G37" s="388"/>
      <c r="H37" s="389" t="s">
        <v>287</v>
      </c>
      <c r="I37" s="438"/>
      <c r="J37" s="389" t="s">
        <v>65</v>
      </c>
      <c r="K37" s="789"/>
      <c r="L37" s="789"/>
      <c r="M37" s="390"/>
      <c r="N37" s="795"/>
      <c r="O37" s="701"/>
      <c r="P37" s="701"/>
      <c r="Q37" s="701"/>
      <c r="R37" s="702"/>
    </row>
    <row r="38" spans="1:18" ht="15.75" thickBot="1" x14ac:dyDescent="0.45"/>
    <row r="39" spans="1:18" ht="15.75" thickBot="1" x14ac:dyDescent="0.45">
      <c r="A39" s="12" t="s">
        <v>280</v>
      </c>
      <c r="B39" s="124"/>
      <c r="D39" s="5" t="s">
        <v>281</v>
      </c>
    </row>
    <row r="40" spans="1:18" ht="36.75" customHeight="1" thickBot="1" x14ac:dyDescent="0.45">
      <c r="A40" s="15" t="s">
        <v>677</v>
      </c>
      <c r="B40" s="161"/>
      <c r="C40" s="5" t="s">
        <v>645</v>
      </c>
      <c r="D40" s="776"/>
      <c r="E40" s="777"/>
      <c r="F40" s="777"/>
      <c r="G40" s="777"/>
      <c r="H40" s="777"/>
      <c r="I40" s="777"/>
      <c r="J40" s="777"/>
      <c r="K40" s="777"/>
      <c r="L40" s="777"/>
      <c r="M40" s="777"/>
      <c r="N40" s="777"/>
      <c r="O40" s="777"/>
      <c r="P40" s="777"/>
      <c r="Q40" s="778"/>
    </row>
    <row r="41" spans="1:18" x14ac:dyDescent="0.4">
      <c r="D41" s="779"/>
      <c r="E41" s="780"/>
      <c r="F41" s="780"/>
      <c r="G41" s="780"/>
      <c r="H41" s="780"/>
      <c r="I41" s="780"/>
      <c r="J41" s="780"/>
      <c r="K41" s="780"/>
      <c r="L41" s="780"/>
      <c r="M41" s="780"/>
      <c r="N41" s="780"/>
      <c r="O41" s="780"/>
      <c r="P41" s="780"/>
      <c r="Q41" s="781"/>
    </row>
    <row r="42" spans="1:18" ht="15.75" thickBot="1" x14ac:dyDescent="0.45">
      <c r="D42" s="782"/>
      <c r="E42" s="783"/>
      <c r="F42" s="783"/>
      <c r="G42" s="783"/>
      <c r="H42" s="783"/>
      <c r="I42" s="783"/>
      <c r="J42" s="783"/>
      <c r="K42" s="783"/>
      <c r="L42" s="783"/>
      <c r="M42" s="783"/>
      <c r="N42" s="783"/>
      <c r="O42" s="783"/>
      <c r="P42" s="783"/>
      <c r="Q42" s="784"/>
    </row>
    <row r="43" spans="1:18" ht="15.75" thickBot="1" x14ac:dyDescent="0.45">
      <c r="D43" s="17"/>
      <c r="E43" s="17"/>
      <c r="F43" s="17"/>
      <c r="G43" s="17"/>
      <c r="H43" s="17"/>
      <c r="I43" s="17"/>
      <c r="J43" s="17"/>
      <c r="K43" s="17"/>
      <c r="L43" s="17"/>
      <c r="M43" s="17"/>
      <c r="N43" s="17"/>
      <c r="O43" s="17"/>
      <c r="P43" s="17"/>
      <c r="Q43" s="17"/>
    </row>
    <row r="44" spans="1:18" ht="15.75" thickBot="1" x14ac:dyDescent="0.45">
      <c r="A44" s="12" t="s">
        <v>282</v>
      </c>
      <c r="B44" s="439">
        <f>IFERROR(B40+B35+B30+B25+B22,"")</f>
        <v>0</v>
      </c>
      <c r="C44" s="5" t="s">
        <v>31</v>
      </c>
      <c r="D44" s="166" t="s">
        <v>266</v>
      </c>
      <c r="E44" s="2" t="s">
        <v>696</v>
      </c>
      <c r="F44" s="2"/>
      <c r="G44" s="2"/>
      <c r="H44" s="2"/>
    </row>
    <row r="45" spans="1:18" ht="15.75" thickBot="1" x14ac:dyDescent="0.45">
      <c r="A45" s="12" t="s">
        <v>283</v>
      </c>
      <c r="B45" s="170" t="b">
        <f>B44=B17</f>
        <v>1</v>
      </c>
      <c r="C45" s="417" t="s">
        <v>701</v>
      </c>
      <c r="D45" s="166" t="s">
        <v>702</v>
      </c>
    </row>
    <row r="47" spans="1:18" ht="10.9" customHeight="1" x14ac:dyDescent="0.4">
      <c r="A47" s="13"/>
    </row>
  </sheetData>
  <sheetProtection selectLockedCells="1"/>
  <mergeCells count="20">
    <mergeCell ref="K29:L29"/>
    <mergeCell ref="N29:R29"/>
    <mergeCell ref="B5:E5"/>
    <mergeCell ref="B7:E7"/>
    <mergeCell ref="D25:Q27"/>
    <mergeCell ref="D40:Q42"/>
    <mergeCell ref="K30:L30"/>
    <mergeCell ref="N30:R30"/>
    <mergeCell ref="K31:L31"/>
    <mergeCell ref="N31:R31"/>
    <mergeCell ref="K32:L32"/>
    <mergeCell ref="N32:R32"/>
    <mergeCell ref="K34:L34"/>
    <mergeCell ref="N34:R34"/>
    <mergeCell ref="K35:L35"/>
    <mergeCell ref="K36:L36"/>
    <mergeCell ref="K37:L37"/>
    <mergeCell ref="N35:R35"/>
    <mergeCell ref="N36:R36"/>
    <mergeCell ref="N37:R37"/>
  </mergeCells>
  <phoneticPr fontId="1"/>
  <conditionalFormatting sqref="B25">
    <cfRule type="expression" dxfId="12" priority="9">
      <formula>$B$24="無"</formula>
    </cfRule>
  </conditionalFormatting>
  <conditionalFormatting sqref="B35">
    <cfRule type="expression" dxfId="11" priority="5">
      <formula>$B$34="無"</formula>
    </cfRule>
  </conditionalFormatting>
  <conditionalFormatting sqref="B40">
    <cfRule type="expression" dxfId="10" priority="4">
      <formula>$B$39="無"</formula>
    </cfRule>
  </conditionalFormatting>
  <conditionalFormatting sqref="D25:Q27">
    <cfRule type="expression" dxfId="9" priority="12">
      <formula>$B$24="無"</formula>
    </cfRule>
  </conditionalFormatting>
  <conditionalFormatting sqref="D40:Q42">
    <cfRule type="expression" dxfId="8" priority="10">
      <formula>$B$39="無"</formula>
    </cfRule>
  </conditionalFormatting>
  <conditionalFormatting sqref="D30:R32">
    <cfRule type="expression" dxfId="7" priority="13">
      <formula>$B$29="無"</formula>
    </cfRule>
  </conditionalFormatting>
  <conditionalFormatting sqref="D35:R37">
    <cfRule type="expression" dxfId="6" priority="11">
      <formula>$B$34="無"</formula>
    </cfRule>
  </conditionalFormatting>
  <dataValidations count="9">
    <dataValidation type="list" allowBlank="1" showInputMessage="1" showErrorMessage="1" sqref="M35:M37 M30:M32" xr:uid="{ECCC7B03-E8F2-438D-A075-666EF43B976A}">
      <formula1>"　,決定,ほぼ確定的,協議中,未定"</formula1>
    </dataValidation>
    <dataValidation type="list" allowBlank="1" showInputMessage="1" showErrorMessage="1" sqref="D30:D32" xr:uid="{DE83D445-E08D-4341-A359-727EB9BF9D38}">
      <formula1>"　,金融機関からの融資,株主からの貸付,関連企業からの貸付,役員貸付,その他"</formula1>
    </dataValidation>
    <dataValidation type="list" allowBlank="1" showInputMessage="1" showErrorMessage="1" sqref="D35:D37" xr:uid="{1171D65A-948B-4640-97A8-C7E7C6A7FA8C}">
      <formula1>"　,VCからの出資,関連会社からの出資,第三者割当増資,その他"</formula1>
    </dataValidation>
    <dataValidation type="textLength" imeMode="off" operator="equal" allowBlank="1" showInputMessage="1" showErrorMessage="1" sqref="B9" xr:uid="{ADE7B2B5-1D4E-4B57-B5DD-FE1D3F1544DE}">
      <formula1>4</formula1>
    </dataValidation>
    <dataValidation type="whole" imeMode="off" operator="lessThanOrEqual" allowBlank="1" showInputMessage="1" showErrorMessage="1" sqref="D9 I10" xr:uid="{A4A8D942-0893-4CCF-BAF2-F829A33E2E0F}">
      <formula1>12</formula1>
    </dataValidation>
    <dataValidation imeMode="off" allowBlank="1" showInputMessage="1" showErrorMessage="1" sqref="B12:B13 B25" xr:uid="{4E171672-5F98-4584-9482-E4A6687386E8}"/>
    <dataValidation type="textLength" imeMode="halfAlpha" operator="equal" allowBlank="1" showInputMessage="1" showErrorMessage="1" sqref="E30:E32 E35 E36 E37" xr:uid="{BDF32BFA-822B-4861-98FA-8DD350E7B022}">
      <formula1>4</formula1>
    </dataValidation>
    <dataValidation type="whole" imeMode="halfAlpha" operator="lessThanOrEqual" allowBlank="1" showInputMessage="1" showErrorMessage="1" sqref="G30:G32 G35:G37" xr:uid="{B696AC35-D24C-4E02-9DE3-29EFB0F63DDF}">
      <formula1>12</formula1>
    </dataValidation>
    <dataValidation type="whole" imeMode="halfAlpha" operator="lessThanOrEqual" allowBlank="1" showInputMessage="1" showErrorMessage="1" sqref="I30:I32 I35:I37" xr:uid="{67B6DCA4-35EB-4B07-A78D-150CF27D6626}">
      <formula1>10000000</formula1>
    </dataValidation>
  </dataValidations>
  <pageMargins left="0.70866141732283472" right="0.70866141732283472" top="0.74803149606299213" bottom="0.74803149606299213" header="0.31496062992125984" footer="0.31496062992125984"/>
  <pageSetup paperSize="9" scale="4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A4899B5-C0DD-4D32-9725-70325916C267}">
          <x14:formula1>
            <xm:f>'1-1.提案書'!$W$123:$W$124</xm:f>
          </x14:formula1>
          <xm:sqref>B34 B24 B39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6E2A6-3C62-4144-9224-FDB6A0216179}">
  <sheetPr codeName="Sheet14">
    <tabColor rgb="FFFF0000"/>
    <pageSetUpPr fitToPage="1"/>
  </sheetPr>
  <dimension ref="A1:AW126"/>
  <sheetViews>
    <sheetView zoomScale="80" zoomScaleNormal="80" workbookViewId="0"/>
  </sheetViews>
  <sheetFormatPr defaultColWidth="9" defaultRowHeight="15" x14ac:dyDescent="0.4"/>
  <cols>
    <col min="1" max="1" width="13" style="5" customWidth="1"/>
    <col min="2" max="2" width="15.75" style="5" customWidth="1"/>
    <col min="3" max="3" width="25.625" style="5" customWidth="1"/>
    <col min="4" max="19" width="12.75" style="14" customWidth="1"/>
    <col min="20" max="49" width="9.875" style="14" customWidth="1"/>
    <col min="50" max="50" width="17.5" style="5" customWidth="1"/>
    <col min="51" max="16384" width="9" style="5"/>
  </cols>
  <sheetData>
    <row r="1" spans="1:49" ht="21.75" customHeight="1" x14ac:dyDescent="0.4">
      <c r="A1" s="18" t="s">
        <v>284</v>
      </c>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row>
    <row r="2" spans="1:49" ht="16.5" customHeight="1" thickBot="1" x14ac:dyDescent="0.45">
      <c r="A2" s="2" t="s">
        <v>285</v>
      </c>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row>
    <row r="3" spans="1:49" ht="17.25" customHeight="1" thickBot="1" x14ac:dyDescent="0.45">
      <c r="A3" s="300" t="s">
        <v>251</v>
      </c>
      <c r="B3" s="301" t="str">
        <f>'3-3-I.財務項目ファイル-資金計画表'!B7</f>
        <v>1</v>
      </c>
      <c r="C3" s="14"/>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row>
    <row r="4" spans="1:49" ht="17.25" customHeight="1" thickBot="1" x14ac:dyDescent="0.45">
      <c r="A4" s="799" t="s">
        <v>286</v>
      </c>
      <c r="B4" s="301">
        <f>'3-3-I.財務項目ファイル-資金計画表'!B9</f>
        <v>2025</v>
      </c>
      <c r="C4" s="14" t="s">
        <v>39</v>
      </c>
      <c r="D4" s="301">
        <f>'3-3-I.財務項目ファイル-資金計画表'!D9</f>
        <v>0</v>
      </c>
      <c r="E4" s="14" t="s">
        <v>253</v>
      </c>
      <c r="F4" s="14" t="s">
        <v>254</v>
      </c>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row>
    <row r="5" spans="1:49" ht="17.25" customHeight="1" thickBot="1" x14ac:dyDescent="0.45">
      <c r="A5" s="800"/>
      <c r="B5" s="301">
        <f>'3-3-I.財務項目ファイル-資金計画表'!B10</f>
        <v>2026</v>
      </c>
      <c r="C5" s="14" t="s">
        <v>39</v>
      </c>
      <c r="D5" s="301" t="str">
        <f>'3-3-I.財務項目ファイル-資金計画表'!D10</f>
        <v/>
      </c>
      <c r="E5" s="14" t="s">
        <v>253</v>
      </c>
      <c r="F5" s="14" t="s">
        <v>256</v>
      </c>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row>
    <row r="6" spans="1:49" ht="34.15" customHeight="1" thickBot="1" x14ac:dyDescent="0.45">
      <c r="A6" s="14"/>
      <c r="B6" s="302"/>
      <c r="C6" s="14"/>
      <c r="D6" s="302"/>
      <c r="R6" s="303" t="s">
        <v>676</v>
      </c>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row>
    <row r="7" spans="1:49" ht="14.25" customHeight="1" thickBot="1" x14ac:dyDescent="0.45">
      <c r="B7" s="18"/>
      <c r="C7" s="10" t="s">
        <v>39</v>
      </c>
      <c r="D7" s="304">
        <f>B4</f>
        <v>2025</v>
      </c>
      <c r="E7" s="305">
        <f t="shared" ref="E7:Q7" si="0">IF(D7="","",IF(AND(D7=$B$5,D8=$D$5),"",IF(D8=12,D7+1,D7)))</f>
        <v>2025</v>
      </c>
      <c r="F7" s="305">
        <f t="shared" si="0"/>
        <v>2025</v>
      </c>
      <c r="G7" s="305">
        <f t="shared" si="0"/>
        <v>2025</v>
      </c>
      <c r="H7" s="305">
        <f t="shared" si="0"/>
        <v>2025</v>
      </c>
      <c r="I7" s="305">
        <f t="shared" si="0"/>
        <v>2025</v>
      </c>
      <c r="J7" s="305">
        <f t="shared" si="0"/>
        <v>2025</v>
      </c>
      <c r="K7" s="305">
        <f t="shared" si="0"/>
        <v>2025</v>
      </c>
      <c r="L7" s="305">
        <f t="shared" si="0"/>
        <v>2025</v>
      </c>
      <c r="M7" s="305">
        <f t="shared" si="0"/>
        <v>2025</v>
      </c>
      <c r="N7" s="305">
        <f t="shared" si="0"/>
        <v>2025</v>
      </c>
      <c r="O7" s="305">
        <f t="shared" si="0"/>
        <v>2025</v>
      </c>
      <c r="P7" s="305">
        <f t="shared" si="0"/>
        <v>2025</v>
      </c>
      <c r="Q7" s="305">
        <f t="shared" si="0"/>
        <v>2026</v>
      </c>
      <c r="R7" s="306">
        <f>B5</f>
        <v>2026</v>
      </c>
      <c r="S7" s="182" t="s">
        <v>39</v>
      </c>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row>
    <row r="8" spans="1:49" ht="14.25" customHeight="1" thickBot="1" x14ac:dyDescent="0.45">
      <c r="A8" s="289"/>
      <c r="B8" s="289"/>
      <c r="C8" s="10" t="s">
        <v>253</v>
      </c>
      <c r="D8" s="304">
        <f>D4</f>
        <v>0</v>
      </c>
      <c r="E8" s="307">
        <f t="shared" ref="E8:Q8" si="1">IF(D8="","",IF(AND(D7=$B$5,D8=$D$5),"",IF(D8=12,1,D8+1)))</f>
        <v>1</v>
      </c>
      <c r="F8" s="307">
        <f t="shared" si="1"/>
        <v>2</v>
      </c>
      <c r="G8" s="307">
        <f t="shared" si="1"/>
        <v>3</v>
      </c>
      <c r="H8" s="307">
        <f t="shared" si="1"/>
        <v>4</v>
      </c>
      <c r="I8" s="307">
        <f t="shared" si="1"/>
        <v>5</v>
      </c>
      <c r="J8" s="307">
        <f t="shared" si="1"/>
        <v>6</v>
      </c>
      <c r="K8" s="307">
        <f t="shared" si="1"/>
        <v>7</v>
      </c>
      <c r="L8" s="307">
        <f t="shared" si="1"/>
        <v>8</v>
      </c>
      <c r="M8" s="307">
        <f t="shared" si="1"/>
        <v>9</v>
      </c>
      <c r="N8" s="307">
        <f t="shared" si="1"/>
        <v>10</v>
      </c>
      <c r="O8" s="307">
        <f t="shared" si="1"/>
        <v>11</v>
      </c>
      <c r="P8" s="307">
        <f t="shared" si="1"/>
        <v>12</v>
      </c>
      <c r="Q8" s="307">
        <f t="shared" si="1"/>
        <v>1</v>
      </c>
      <c r="R8" s="306" t="s">
        <v>703</v>
      </c>
      <c r="S8" s="182" t="s">
        <v>287</v>
      </c>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row>
    <row r="9" spans="1:49" ht="17.25" customHeight="1" thickBot="1" x14ac:dyDescent="0.45">
      <c r="A9" s="308" t="s">
        <v>288</v>
      </c>
      <c r="B9" s="302"/>
      <c r="C9" s="14"/>
      <c r="D9" s="302"/>
      <c r="S9" s="14" t="s">
        <v>289</v>
      </c>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row>
    <row r="10" spans="1:49" ht="14.25" customHeight="1" thickBot="1" x14ac:dyDescent="0.45">
      <c r="A10" s="819" t="s">
        <v>290</v>
      </c>
      <c r="B10" s="820"/>
      <c r="C10" s="821"/>
      <c r="D10" s="309">
        <f>'3-3-I.財務項目ファイル-資金計画表'!B13</f>
        <v>0</v>
      </c>
      <c r="E10" s="310">
        <f t="shared" ref="E10:Q10" si="2">D49</f>
        <v>0</v>
      </c>
      <c r="F10" s="310">
        <f t="shared" si="2"/>
        <v>0</v>
      </c>
      <c r="G10" s="310">
        <f t="shared" si="2"/>
        <v>0</v>
      </c>
      <c r="H10" s="310">
        <f t="shared" si="2"/>
        <v>0</v>
      </c>
      <c r="I10" s="310">
        <f t="shared" si="2"/>
        <v>0</v>
      </c>
      <c r="J10" s="310">
        <f t="shared" si="2"/>
        <v>0</v>
      </c>
      <c r="K10" s="310">
        <f t="shared" si="2"/>
        <v>0</v>
      </c>
      <c r="L10" s="310">
        <f t="shared" si="2"/>
        <v>0</v>
      </c>
      <c r="M10" s="310">
        <f t="shared" si="2"/>
        <v>0</v>
      </c>
      <c r="N10" s="310">
        <f t="shared" si="2"/>
        <v>0</v>
      </c>
      <c r="O10" s="310">
        <f t="shared" si="2"/>
        <v>0</v>
      </c>
      <c r="P10" s="310">
        <f t="shared" si="2"/>
        <v>0</v>
      </c>
      <c r="Q10" s="310">
        <f t="shared" si="2"/>
        <v>0</v>
      </c>
      <c r="R10" s="429">
        <f>Q49</f>
        <v>0</v>
      </c>
      <c r="S10" s="427"/>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row>
    <row r="11" spans="1:49" ht="14.25" customHeight="1" thickBot="1" x14ac:dyDescent="0.45">
      <c r="A11" s="822" t="s">
        <v>291</v>
      </c>
      <c r="B11" s="823"/>
      <c r="C11" s="824"/>
      <c r="D11" s="311"/>
      <c r="E11" s="312"/>
      <c r="F11" s="312"/>
      <c r="G11" s="312"/>
      <c r="H11" s="312"/>
      <c r="I11" s="312"/>
      <c r="J11" s="312"/>
      <c r="K11" s="312"/>
      <c r="L11" s="312"/>
      <c r="M11" s="312"/>
      <c r="N11" s="312"/>
      <c r="O11" s="312"/>
      <c r="P11" s="312"/>
      <c r="Q11" s="312"/>
      <c r="R11" s="312"/>
      <c r="S11" s="428"/>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row>
    <row r="12" spans="1:49" ht="14.25" customHeight="1" x14ac:dyDescent="0.4">
      <c r="A12" s="827" t="s">
        <v>292</v>
      </c>
      <c r="B12" s="830" t="s">
        <v>293</v>
      </c>
      <c r="C12" s="313" t="s">
        <v>294</v>
      </c>
      <c r="D12" s="116"/>
      <c r="E12" s="117"/>
      <c r="F12" s="117"/>
      <c r="G12" s="117"/>
      <c r="H12" s="117"/>
      <c r="I12" s="117"/>
      <c r="J12" s="117"/>
      <c r="K12" s="117"/>
      <c r="L12" s="117"/>
      <c r="M12" s="117"/>
      <c r="N12" s="117"/>
      <c r="O12" s="117"/>
      <c r="P12" s="117"/>
      <c r="Q12" s="117"/>
      <c r="R12" s="118"/>
      <c r="S12" s="314">
        <f t="shared" ref="S12:S19" si="3">SUM(D12:R12)</f>
        <v>0</v>
      </c>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row>
    <row r="13" spans="1:49" ht="14.25" customHeight="1" x14ac:dyDescent="0.4">
      <c r="A13" s="828"/>
      <c r="B13" s="831"/>
      <c r="C13" s="315" t="s">
        <v>295</v>
      </c>
      <c r="D13" s="119"/>
      <c r="E13" s="120"/>
      <c r="F13" s="120"/>
      <c r="G13" s="120"/>
      <c r="H13" s="120"/>
      <c r="I13" s="120"/>
      <c r="J13" s="120"/>
      <c r="K13" s="120"/>
      <c r="L13" s="120"/>
      <c r="M13" s="120"/>
      <c r="N13" s="120"/>
      <c r="O13" s="120"/>
      <c r="P13" s="120"/>
      <c r="Q13" s="120"/>
      <c r="R13" s="121"/>
      <c r="S13" s="316">
        <f t="shared" si="3"/>
        <v>0</v>
      </c>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row>
    <row r="14" spans="1:49" ht="14.25" customHeight="1" x14ac:dyDescent="0.4">
      <c r="A14" s="828"/>
      <c r="B14" s="831"/>
      <c r="C14" s="315" t="s">
        <v>296</v>
      </c>
      <c r="D14" s="119"/>
      <c r="E14" s="120"/>
      <c r="F14" s="120"/>
      <c r="G14" s="120"/>
      <c r="H14" s="120"/>
      <c r="I14" s="120"/>
      <c r="J14" s="120"/>
      <c r="K14" s="120"/>
      <c r="L14" s="120"/>
      <c r="M14" s="120"/>
      <c r="N14" s="120"/>
      <c r="O14" s="120"/>
      <c r="P14" s="120"/>
      <c r="Q14" s="120"/>
      <c r="R14" s="121"/>
      <c r="S14" s="316">
        <f t="shared" si="3"/>
        <v>0</v>
      </c>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row>
    <row r="15" spans="1:49" ht="14.25" customHeight="1" thickBot="1" x14ac:dyDescent="0.45">
      <c r="A15" s="828"/>
      <c r="B15" s="831"/>
      <c r="C15" s="315" t="s">
        <v>297</v>
      </c>
      <c r="D15" s="78"/>
      <c r="E15" s="122"/>
      <c r="F15" s="122"/>
      <c r="G15" s="122"/>
      <c r="H15" s="122"/>
      <c r="I15" s="122"/>
      <c r="J15" s="122"/>
      <c r="K15" s="122"/>
      <c r="L15" s="122"/>
      <c r="M15" s="122"/>
      <c r="N15" s="122"/>
      <c r="O15" s="122"/>
      <c r="P15" s="122"/>
      <c r="Q15" s="122"/>
      <c r="R15" s="123"/>
      <c r="S15" s="316">
        <f t="shared" si="3"/>
        <v>0</v>
      </c>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row>
    <row r="16" spans="1:49" ht="14.25" customHeight="1" thickBot="1" x14ac:dyDescent="0.45">
      <c r="A16" s="828"/>
      <c r="B16" s="832"/>
      <c r="C16" s="317" t="s">
        <v>298</v>
      </c>
      <c r="D16" s="322">
        <f>SUBTOTAL(9,D12:D15)</f>
        <v>0</v>
      </c>
      <c r="E16" s="322">
        <f t="shared" ref="E16" si="4">SUBTOTAL(9,E12:E15)</f>
        <v>0</v>
      </c>
      <c r="F16" s="322">
        <f t="shared" ref="F16:R16" si="5">SUBTOTAL(9,F12:F15)</f>
        <v>0</v>
      </c>
      <c r="G16" s="322">
        <f t="shared" ref="G16:J16" si="6">SUBTOTAL(9,G12:G15)</f>
        <v>0</v>
      </c>
      <c r="H16" s="322">
        <f t="shared" si="6"/>
        <v>0</v>
      </c>
      <c r="I16" s="322">
        <f t="shared" si="6"/>
        <v>0</v>
      </c>
      <c r="J16" s="322">
        <f t="shared" si="6"/>
        <v>0</v>
      </c>
      <c r="K16" s="322">
        <f t="shared" ref="K16" si="7">SUBTOTAL(9,K12:K15)</f>
        <v>0</v>
      </c>
      <c r="L16" s="322">
        <f t="shared" ref="L16:N16" si="8">SUBTOTAL(9,L12:L15)</f>
        <v>0</v>
      </c>
      <c r="M16" s="322">
        <f t="shared" si="8"/>
        <v>0</v>
      </c>
      <c r="N16" s="322">
        <f t="shared" si="8"/>
        <v>0</v>
      </c>
      <c r="O16" s="322">
        <f t="shared" ref="O16:Q16" si="9">SUBTOTAL(9,O12:O15)</f>
        <v>0</v>
      </c>
      <c r="P16" s="322">
        <f t="shared" si="9"/>
        <v>0</v>
      </c>
      <c r="Q16" s="322">
        <f t="shared" si="9"/>
        <v>0</v>
      </c>
      <c r="R16" s="322">
        <f t="shared" si="5"/>
        <v>0</v>
      </c>
      <c r="S16" s="318">
        <f t="shared" si="3"/>
        <v>0</v>
      </c>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row>
    <row r="17" spans="1:49" ht="14.25" customHeight="1" x14ac:dyDescent="0.4">
      <c r="A17" s="828"/>
      <c r="B17" s="805" t="s">
        <v>299</v>
      </c>
      <c r="C17" s="806"/>
      <c r="D17" s="116"/>
      <c r="E17" s="117"/>
      <c r="F17" s="117"/>
      <c r="G17" s="117"/>
      <c r="H17" s="117"/>
      <c r="I17" s="117"/>
      <c r="J17" s="117"/>
      <c r="K17" s="117"/>
      <c r="L17" s="117"/>
      <c r="M17" s="117"/>
      <c r="N17" s="117"/>
      <c r="O17" s="117"/>
      <c r="P17" s="117"/>
      <c r="Q17" s="117"/>
      <c r="R17" s="118"/>
      <c r="S17" s="316">
        <f t="shared" si="3"/>
        <v>0</v>
      </c>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row>
    <row r="18" spans="1:49" ht="14.25" customHeight="1" x14ac:dyDescent="0.4">
      <c r="A18" s="828"/>
      <c r="B18" s="805" t="s">
        <v>300</v>
      </c>
      <c r="C18" s="806"/>
      <c r="D18" s="119"/>
      <c r="E18" s="120"/>
      <c r="F18" s="120"/>
      <c r="G18" s="120"/>
      <c r="H18" s="120"/>
      <c r="I18" s="120"/>
      <c r="J18" s="120"/>
      <c r="K18" s="120"/>
      <c r="L18" s="120"/>
      <c r="M18" s="120"/>
      <c r="N18" s="120"/>
      <c r="O18" s="120"/>
      <c r="P18" s="120"/>
      <c r="Q18" s="120"/>
      <c r="R18" s="121"/>
      <c r="S18" s="316">
        <f t="shared" si="3"/>
        <v>0</v>
      </c>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row>
    <row r="19" spans="1:49" ht="14.25" customHeight="1" thickBot="1" x14ac:dyDescent="0.45">
      <c r="A19" s="828"/>
      <c r="B19" s="805" t="s">
        <v>301</v>
      </c>
      <c r="C19" s="806"/>
      <c r="D19" s="78">
        <v>0</v>
      </c>
      <c r="E19" s="122"/>
      <c r="F19" s="122"/>
      <c r="G19" s="122"/>
      <c r="H19" s="122"/>
      <c r="I19" s="122"/>
      <c r="J19" s="122"/>
      <c r="K19" s="122"/>
      <c r="L19" s="122"/>
      <c r="M19" s="122"/>
      <c r="N19" s="122"/>
      <c r="O19" s="122"/>
      <c r="P19" s="122"/>
      <c r="Q19" s="122"/>
      <c r="R19" s="123"/>
      <c r="S19" s="316">
        <f t="shared" si="3"/>
        <v>0</v>
      </c>
      <c r="T19" s="166" t="s">
        <v>302</v>
      </c>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row>
    <row r="20" spans="1:49" ht="14.25" customHeight="1" thickBot="1" x14ac:dyDescent="0.45">
      <c r="A20" s="829"/>
      <c r="B20" s="825" t="s">
        <v>303</v>
      </c>
      <c r="C20" s="826"/>
      <c r="D20" s="319">
        <f>SUM(D16:D19)</f>
        <v>0</v>
      </c>
      <c r="E20" s="320">
        <f t="shared" ref="E20" si="10">SUM(E16:E19)</f>
        <v>0</v>
      </c>
      <c r="F20" s="320">
        <f t="shared" ref="F20" si="11">SUM(F16:F19)</f>
        <v>0</v>
      </c>
      <c r="G20" s="320">
        <f t="shared" ref="G20:J20" si="12">SUM(G16:G19)</f>
        <v>0</v>
      </c>
      <c r="H20" s="320">
        <f t="shared" si="12"/>
        <v>0</v>
      </c>
      <c r="I20" s="320">
        <f t="shared" si="12"/>
        <v>0</v>
      </c>
      <c r="J20" s="320">
        <f t="shared" si="12"/>
        <v>0</v>
      </c>
      <c r="K20" s="320">
        <f t="shared" ref="K20" si="13">SUM(K16:K19)</f>
        <v>0</v>
      </c>
      <c r="L20" s="320">
        <f t="shared" ref="L20:N20" si="14">SUM(L16:L19)</f>
        <v>0</v>
      </c>
      <c r="M20" s="320">
        <f t="shared" si="14"/>
        <v>0</v>
      </c>
      <c r="N20" s="320">
        <f t="shared" si="14"/>
        <v>0</v>
      </c>
      <c r="O20" s="320">
        <f t="shared" ref="O20:Q20" si="15">SUM(O16:O19)</f>
        <v>0</v>
      </c>
      <c r="P20" s="320">
        <f t="shared" si="15"/>
        <v>0</v>
      </c>
      <c r="Q20" s="320">
        <f t="shared" si="15"/>
        <v>0</v>
      </c>
      <c r="R20" s="320">
        <f>SUM(R16:R19)</f>
        <v>0</v>
      </c>
      <c r="S20" s="321"/>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row>
    <row r="21" spans="1:49" ht="14.25" customHeight="1" x14ac:dyDescent="0.4">
      <c r="A21" s="827" t="s">
        <v>304</v>
      </c>
      <c r="B21" s="830" t="s">
        <v>305</v>
      </c>
      <c r="C21" s="313" t="s">
        <v>306</v>
      </c>
      <c r="D21" s="116"/>
      <c r="E21" s="117"/>
      <c r="F21" s="117"/>
      <c r="G21" s="117"/>
      <c r="H21" s="117"/>
      <c r="I21" s="117"/>
      <c r="J21" s="117"/>
      <c r="K21" s="117"/>
      <c r="L21" s="117"/>
      <c r="M21" s="117"/>
      <c r="N21" s="117"/>
      <c r="O21" s="117"/>
      <c r="P21" s="117"/>
      <c r="Q21" s="117"/>
      <c r="R21" s="118"/>
      <c r="S21" s="314">
        <f t="shared" ref="S21:S31" si="16">SUM(D21:R21)</f>
        <v>0</v>
      </c>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row>
    <row r="22" spans="1:49" ht="14.25" customHeight="1" x14ac:dyDescent="0.4">
      <c r="A22" s="828"/>
      <c r="B22" s="831"/>
      <c r="C22" s="315" t="s">
        <v>307</v>
      </c>
      <c r="D22" s="119"/>
      <c r="E22" s="120"/>
      <c r="F22" s="120"/>
      <c r="G22" s="120"/>
      <c r="H22" s="120"/>
      <c r="I22" s="120"/>
      <c r="J22" s="120"/>
      <c r="K22" s="120"/>
      <c r="L22" s="120"/>
      <c r="M22" s="120"/>
      <c r="N22" s="120"/>
      <c r="O22" s="120"/>
      <c r="P22" s="120"/>
      <c r="Q22" s="120"/>
      <c r="R22" s="121"/>
      <c r="S22" s="316">
        <f t="shared" si="16"/>
        <v>0</v>
      </c>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row>
    <row r="23" spans="1:49" ht="14.25" customHeight="1" thickBot="1" x14ac:dyDescent="0.45">
      <c r="A23" s="828"/>
      <c r="B23" s="831"/>
      <c r="C23" s="315" t="s">
        <v>308</v>
      </c>
      <c r="D23" s="78"/>
      <c r="E23" s="122"/>
      <c r="F23" s="122"/>
      <c r="G23" s="122"/>
      <c r="H23" s="122"/>
      <c r="I23" s="122"/>
      <c r="J23" s="122"/>
      <c r="K23" s="122"/>
      <c r="L23" s="122"/>
      <c r="M23" s="122"/>
      <c r="N23" s="122"/>
      <c r="O23" s="122"/>
      <c r="P23" s="122"/>
      <c r="Q23" s="122"/>
      <c r="R23" s="123"/>
      <c r="S23" s="316">
        <f t="shared" si="16"/>
        <v>0</v>
      </c>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row>
    <row r="24" spans="1:49" ht="14.25" customHeight="1" thickBot="1" x14ac:dyDescent="0.45">
      <c r="A24" s="828"/>
      <c r="B24" s="832"/>
      <c r="C24" s="317" t="s">
        <v>298</v>
      </c>
      <c r="D24" s="322">
        <f t="shared" ref="D24:R24" si="17">SUBTOTAL(9,D21:D23)</f>
        <v>0</v>
      </c>
      <c r="E24" s="322">
        <f t="shared" si="17"/>
        <v>0</v>
      </c>
      <c r="F24" s="322">
        <f t="shared" si="17"/>
        <v>0</v>
      </c>
      <c r="G24" s="322">
        <f t="shared" ref="G24:J24" si="18">SUBTOTAL(9,G21:G23)</f>
        <v>0</v>
      </c>
      <c r="H24" s="322">
        <f t="shared" si="18"/>
        <v>0</v>
      </c>
      <c r="I24" s="322">
        <f t="shared" si="18"/>
        <v>0</v>
      </c>
      <c r="J24" s="322">
        <f t="shared" si="18"/>
        <v>0</v>
      </c>
      <c r="K24" s="322">
        <f t="shared" ref="K24" si="19">SUBTOTAL(9,K21:K23)</f>
        <v>0</v>
      </c>
      <c r="L24" s="322">
        <f t="shared" ref="L24:N24" si="20">SUBTOTAL(9,L21:L23)</f>
        <v>0</v>
      </c>
      <c r="M24" s="322">
        <f t="shared" si="20"/>
        <v>0</v>
      </c>
      <c r="N24" s="322">
        <f t="shared" si="20"/>
        <v>0</v>
      </c>
      <c r="O24" s="322">
        <f t="shared" ref="O24:Q24" si="21">SUBTOTAL(9,O21:O23)</f>
        <v>0</v>
      </c>
      <c r="P24" s="322">
        <f t="shared" si="21"/>
        <v>0</v>
      </c>
      <c r="Q24" s="322">
        <f t="shared" si="21"/>
        <v>0</v>
      </c>
      <c r="R24" s="322">
        <f t="shared" si="17"/>
        <v>0</v>
      </c>
      <c r="S24" s="318">
        <f t="shared" si="16"/>
        <v>0</v>
      </c>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row>
    <row r="25" spans="1:49" ht="14.25" customHeight="1" x14ac:dyDescent="0.4">
      <c r="A25" s="828"/>
      <c r="B25" s="833" t="s">
        <v>309</v>
      </c>
      <c r="C25" s="315" t="s">
        <v>310</v>
      </c>
      <c r="D25" s="116"/>
      <c r="E25" s="117"/>
      <c r="F25" s="117"/>
      <c r="G25" s="117"/>
      <c r="H25" s="117"/>
      <c r="I25" s="117"/>
      <c r="J25" s="117"/>
      <c r="K25" s="117"/>
      <c r="L25" s="117"/>
      <c r="M25" s="117"/>
      <c r="N25" s="117"/>
      <c r="O25" s="117"/>
      <c r="P25" s="117"/>
      <c r="Q25" s="117"/>
      <c r="R25" s="118"/>
      <c r="S25" s="316">
        <f t="shared" si="16"/>
        <v>0</v>
      </c>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row>
    <row r="26" spans="1:49" ht="14.25" customHeight="1" x14ac:dyDescent="0.4">
      <c r="A26" s="828"/>
      <c r="B26" s="831"/>
      <c r="C26" s="315" t="s">
        <v>311</v>
      </c>
      <c r="D26" s="119"/>
      <c r="E26" s="120"/>
      <c r="F26" s="120"/>
      <c r="G26" s="120"/>
      <c r="H26" s="120"/>
      <c r="I26" s="120"/>
      <c r="J26" s="120"/>
      <c r="K26" s="120"/>
      <c r="L26" s="120"/>
      <c r="M26" s="120"/>
      <c r="N26" s="120"/>
      <c r="O26" s="120"/>
      <c r="P26" s="120"/>
      <c r="Q26" s="120"/>
      <c r="R26" s="121"/>
      <c r="S26" s="316">
        <f t="shared" si="16"/>
        <v>0</v>
      </c>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row>
    <row r="27" spans="1:49" ht="14.25" customHeight="1" x14ac:dyDescent="0.4">
      <c r="A27" s="828"/>
      <c r="B27" s="831"/>
      <c r="C27" s="315" t="s">
        <v>312</v>
      </c>
      <c r="D27" s="119"/>
      <c r="E27" s="120"/>
      <c r="F27" s="120"/>
      <c r="G27" s="120"/>
      <c r="H27" s="120"/>
      <c r="I27" s="120"/>
      <c r="J27" s="120"/>
      <c r="K27" s="120"/>
      <c r="L27" s="120"/>
      <c r="M27" s="120"/>
      <c r="N27" s="120"/>
      <c r="O27" s="120"/>
      <c r="P27" s="120"/>
      <c r="Q27" s="120"/>
      <c r="R27" s="121"/>
      <c r="S27" s="316">
        <f t="shared" si="16"/>
        <v>0</v>
      </c>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row>
    <row r="28" spans="1:49" ht="13.5" customHeight="1" thickBot="1" x14ac:dyDescent="0.45">
      <c r="A28" s="828"/>
      <c r="B28" s="831"/>
      <c r="C28" s="315" t="s">
        <v>313</v>
      </c>
      <c r="D28" s="78"/>
      <c r="E28" s="122"/>
      <c r="F28" s="122"/>
      <c r="G28" s="122"/>
      <c r="H28" s="122"/>
      <c r="I28" s="122"/>
      <c r="J28" s="122"/>
      <c r="K28" s="122"/>
      <c r="L28" s="122"/>
      <c r="M28" s="122"/>
      <c r="N28" s="122"/>
      <c r="O28" s="122"/>
      <c r="P28" s="122"/>
      <c r="Q28" s="122"/>
      <c r="R28" s="123"/>
      <c r="S28" s="316">
        <f t="shared" si="16"/>
        <v>0</v>
      </c>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row>
    <row r="29" spans="1:49" ht="14.25" customHeight="1" thickBot="1" x14ac:dyDescent="0.45">
      <c r="A29" s="828"/>
      <c r="B29" s="832"/>
      <c r="C29" s="317" t="s">
        <v>298</v>
      </c>
      <c r="D29" s="322">
        <f t="shared" ref="D29:R29" si="22">SUBTOTAL(9,D25:D28)</f>
        <v>0</v>
      </c>
      <c r="E29" s="322">
        <f t="shared" si="22"/>
        <v>0</v>
      </c>
      <c r="F29" s="322">
        <f t="shared" si="22"/>
        <v>0</v>
      </c>
      <c r="G29" s="322">
        <f t="shared" ref="G29:J29" si="23">SUBTOTAL(9,G25:G28)</f>
        <v>0</v>
      </c>
      <c r="H29" s="322">
        <f t="shared" si="23"/>
        <v>0</v>
      </c>
      <c r="I29" s="322">
        <f t="shared" si="23"/>
        <v>0</v>
      </c>
      <c r="J29" s="322">
        <f t="shared" si="23"/>
        <v>0</v>
      </c>
      <c r="K29" s="322">
        <f t="shared" ref="K29" si="24">SUBTOTAL(9,K25:K28)</f>
        <v>0</v>
      </c>
      <c r="L29" s="322">
        <f t="shared" ref="L29:N29" si="25">SUBTOTAL(9,L25:L28)</f>
        <v>0</v>
      </c>
      <c r="M29" s="322">
        <f t="shared" si="25"/>
        <v>0</v>
      </c>
      <c r="N29" s="322">
        <f t="shared" si="25"/>
        <v>0</v>
      </c>
      <c r="O29" s="322">
        <f t="shared" ref="O29:Q29" si="26">SUBTOTAL(9,O25:O28)</f>
        <v>0</v>
      </c>
      <c r="P29" s="322">
        <f t="shared" si="26"/>
        <v>0</v>
      </c>
      <c r="Q29" s="322">
        <f t="shared" si="26"/>
        <v>0</v>
      </c>
      <c r="R29" s="322">
        <f t="shared" si="22"/>
        <v>0</v>
      </c>
      <c r="S29" s="318">
        <f t="shared" si="16"/>
        <v>0</v>
      </c>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row>
    <row r="30" spans="1:49" ht="14.25" customHeight="1" x14ac:dyDescent="0.4">
      <c r="A30" s="828"/>
      <c r="B30" s="834" t="s">
        <v>314</v>
      </c>
      <c r="C30" s="315" t="s">
        <v>315</v>
      </c>
      <c r="D30" s="116"/>
      <c r="E30" s="117"/>
      <c r="F30" s="117"/>
      <c r="G30" s="117"/>
      <c r="H30" s="117"/>
      <c r="I30" s="117"/>
      <c r="J30" s="117"/>
      <c r="K30" s="117"/>
      <c r="L30" s="117"/>
      <c r="M30" s="117"/>
      <c r="N30" s="117"/>
      <c r="O30" s="117"/>
      <c r="P30" s="117"/>
      <c r="Q30" s="117"/>
      <c r="R30" s="118"/>
      <c r="S30" s="316">
        <f t="shared" si="16"/>
        <v>0</v>
      </c>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row>
    <row r="31" spans="1:49" ht="14.25" customHeight="1" x14ac:dyDescent="0.4">
      <c r="A31" s="828"/>
      <c r="B31" s="805"/>
      <c r="C31" s="315" t="s">
        <v>316</v>
      </c>
      <c r="D31" s="119"/>
      <c r="E31" s="120"/>
      <c r="F31" s="120"/>
      <c r="G31" s="120"/>
      <c r="H31" s="120"/>
      <c r="I31" s="120"/>
      <c r="J31" s="120"/>
      <c r="K31" s="120"/>
      <c r="L31" s="120"/>
      <c r="M31" s="120"/>
      <c r="N31" s="120"/>
      <c r="O31" s="120"/>
      <c r="P31" s="120"/>
      <c r="Q31" s="120"/>
      <c r="R31" s="121"/>
      <c r="S31" s="316">
        <f t="shared" si="16"/>
        <v>0</v>
      </c>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row>
    <row r="32" spans="1:49" ht="14.25" customHeight="1" x14ac:dyDescent="0.4">
      <c r="A32" s="828"/>
      <c r="B32" s="805"/>
      <c r="C32" s="315" t="s">
        <v>675</v>
      </c>
      <c r="D32" s="294"/>
      <c r="E32" s="295"/>
      <c r="F32" s="295"/>
      <c r="G32" s="295"/>
      <c r="H32" s="295"/>
      <c r="I32" s="295"/>
      <c r="J32" s="295"/>
      <c r="K32" s="295"/>
      <c r="L32" s="295"/>
      <c r="M32" s="295"/>
      <c r="N32" s="295"/>
      <c r="O32" s="295"/>
      <c r="P32" s="295"/>
      <c r="Q32" s="295"/>
      <c r="R32" s="296"/>
      <c r="S32" s="316"/>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row>
    <row r="33" spans="1:49" ht="14.25" customHeight="1" x14ac:dyDescent="0.4">
      <c r="A33" s="828"/>
      <c r="B33" s="805"/>
      <c r="C33" s="315" t="s">
        <v>697</v>
      </c>
      <c r="D33" s="119"/>
      <c r="E33" s="120"/>
      <c r="F33" s="120"/>
      <c r="G33" s="120"/>
      <c r="H33" s="120"/>
      <c r="I33" s="120"/>
      <c r="J33" s="120"/>
      <c r="K33" s="120"/>
      <c r="L33" s="120"/>
      <c r="M33" s="120"/>
      <c r="N33" s="120"/>
      <c r="O33" s="120"/>
      <c r="P33" s="120"/>
      <c r="Q33" s="120"/>
      <c r="R33" s="121"/>
      <c r="S33" s="316">
        <f>SUM(D33:R33)</f>
        <v>0</v>
      </c>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row>
    <row r="34" spans="1:49" ht="14.25" customHeight="1" thickBot="1" x14ac:dyDescent="0.45">
      <c r="A34" s="828"/>
      <c r="B34" s="805"/>
      <c r="C34" s="315" t="s">
        <v>317</v>
      </c>
      <c r="D34" s="297"/>
      <c r="E34" s="298"/>
      <c r="F34" s="298"/>
      <c r="G34" s="298"/>
      <c r="H34" s="298"/>
      <c r="I34" s="298"/>
      <c r="J34" s="298"/>
      <c r="K34" s="298"/>
      <c r="L34" s="298"/>
      <c r="M34" s="298"/>
      <c r="N34" s="298"/>
      <c r="O34" s="298"/>
      <c r="P34" s="298"/>
      <c r="Q34" s="298"/>
      <c r="R34" s="299"/>
      <c r="S34" s="316">
        <f>SUM(D34:R34)</f>
        <v>0</v>
      </c>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row>
    <row r="35" spans="1:49" ht="14.25" customHeight="1" x14ac:dyDescent="0.4">
      <c r="A35" s="828"/>
      <c r="B35" s="805"/>
      <c r="C35" s="317" t="s">
        <v>298</v>
      </c>
      <c r="D35" s="323">
        <f>SUBTOTAL(9,D30:D34)</f>
        <v>0</v>
      </c>
      <c r="E35" s="324">
        <f t="shared" ref="E35" si="27">SUBTOTAL(9,E30:E34)</f>
        <v>0</v>
      </c>
      <c r="F35" s="324">
        <f t="shared" ref="F35:R35" si="28">SUBTOTAL(9,F30:F34)</f>
        <v>0</v>
      </c>
      <c r="G35" s="324">
        <f t="shared" ref="G35:J35" si="29">SUBTOTAL(9,G30:G34)</f>
        <v>0</v>
      </c>
      <c r="H35" s="324">
        <f t="shared" si="29"/>
        <v>0</v>
      </c>
      <c r="I35" s="324">
        <f t="shared" si="29"/>
        <v>0</v>
      </c>
      <c r="J35" s="324">
        <f t="shared" si="29"/>
        <v>0</v>
      </c>
      <c r="K35" s="324">
        <f t="shared" ref="K35" si="30">SUBTOTAL(9,K30:K34)</f>
        <v>0</v>
      </c>
      <c r="L35" s="324">
        <f t="shared" ref="L35:N35" si="31">SUBTOTAL(9,L30:L34)</f>
        <v>0</v>
      </c>
      <c r="M35" s="324">
        <f t="shared" si="31"/>
        <v>0</v>
      </c>
      <c r="N35" s="324">
        <f t="shared" si="31"/>
        <v>0</v>
      </c>
      <c r="O35" s="324">
        <f t="shared" ref="O35:Q35" si="32">SUBTOTAL(9,O30:O34)</f>
        <v>0</v>
      </c>
      <c r="P35" s="324">
        <f t="shared" si="32"/>
        <v>0</v>
      </c>
      <c r="Q35" s="324">
        <f t="shared" si="32"/>
        <v>0</v>
      </c>
      <c r="R35" s="324">
        <f t="shared" si="28"/>
        <v>0</v>
      </c>
      <c r="S35" s="318">
        <f>SUM(D35:R35)</f>
        <v>0</v>
      </c>
      <c r="T35" s="166" t="s">
        <v>318</v>
      </c>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row>
    <row r="36" spans="1:49" ht="14.25" customHeight="1" thickBot="1" x14ac:dyDescent="0.45">
      <c r="A36" s="829"/>
      <c r="B36" s="825" t="s">
        <v>319</v>
      </c>
      <c r="C36" s="826"/>
      <c r="D36" s="325">
        <f t="shared" ref="D36:R36" si="33">SUBTOTAL(9,D21:D35)</f>
        <v>0</v>
      </c>
      <c r="E36" s="326">
        <f t="shared" si="33"/>
        <v>0</v>
      </c>
      <c r="F36" s="326">
        <f t="shared" si="33"/>
        <v>0</v>
      </c>
      <c r="G36" s="326">
        <f t="shared" ref="G36:J36" si="34">SUBTOTAL(9,G21:G35)</f>
        <v>0</v>
      </c>
      <c r="H36" s="326">
        <f t="shared" si="34"/>
        <v>0</v>
      </c>
      <c r="I36" s="326">
        <f t="shared" si="34"/>
        <v>0</v>
      </c>
      <c r="J36" s="326">
        <f t="shared" si="34"/>
        <v>0</v>
      </c>
      <c r="K36" s="326">
        <f t="shared" ref="K36" si="35">SUBTOTAL(9,K21:K35)</f>
        <v>0</v>
      </c>
      <c r="L36" s="326">
        <f t="shared" ref="L36:N36" si="36">SUBTOTAL(9,L21:L35)</f>
        <v>0</v>
      </c>
      <c r="M36" s="326">
        <f t="shared" si="36"/>
        <v>0</v>
      </c>
      <c r="N36" s="326">
        <f t="shared" si="36"/>
        <v>0</v>
      </c>
      <c r="O36" s="326">
        <f t="shared" ref="O36:Q36" si="37">SUBTOTAL(9,O21:O35)</f>
        <v>0</v>
      </c>
      <c r="P36" s="326">
        <f t="shared" si="37"/>
        <v>0</v>
      </c>
      <c r="Q36" s="326">
        <f t="shared" si="37"/>
        <v>0</v>
      </c>
      <c r="R36" s="326">
        <f t="shared" si="33"/>
        <v>0</v>
      </c>
      <c r="S36" s="321"/>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row>
    <row r="37" spans="1:49" ht="14.25" customHeight="1" x14ac:dyDescent="0.4">
      <c r="A37" s="812" t="s">
        <v>320</v>
      </c>
      <c r="B37" s="813"/>
      <c r="C37" s="814"/>
      <c r="D37" s="323">
        <f t="shared" ref="D37:R37" si="38">D20-D36</f>
        <v>0</v>
      </c>
      <c r="E37" s="324">
        <f t="shared" si="38"/>
        <v>0</v>
      </c>
      <c r="F37" s="324">
        <f t="shared" si="38"/>
        <v>0</v>
      </c>
      <c r="G37" s="324">
        <f t="shared" ref="G37:J37" si="39">G20-G36</f>
        <v>0</v>
      </c>
      <c r="H37" s="324">
        <f t="shared" si="39"/>
        <v>0</v>
      </c>
      <c r="I37" s="324">
        <f t="shared" si="39"/>
        <v>0</v>
      </c>
      <c r="J37" s="324">
        <f t="shared" si="39"/>
        <v>0</v>
      </c>
      <c r="K37" s="324">
        <f t="shared" ref="K37" si="40">K20-K36</f>
        <v>0</v>
      </c>
      <c r="L37" s="324">
        <f t="shared" ref="L37:N37" si="41">L20-L36</f>
        <v>0</v>
      </c>
      <c r="M37" s="324">
        <f t="shared" si="41"/>
        <v>0</v>
      </c>
      <c r="N37" s="324">
        <f t="shared" si="41"/>
        <v>0</v>
      </c>
      <c r="O37" s="324">
        <f t="shared" ref="O37:Q37" si="42">O20-O36</f>
        <v>0</v>
      </c>
      <c r="P37" s="324">
        <f t="shared" si="42"/>
        <v>0</v>
      </c>
      <c r="Q37" s="324">
        <f t="shared" si="42"/>
        <v>0</v>
      </c>
      <c r="R37" s="324">
        <f t="shared" si="38"/>
        <v>0</v>
      </c>
      <c r="S37" s="430"/>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row>
    <row r="38" spans="1:49" ht="14.25" customHeight="1" thickBot="1" x14ac:dyDescent="0.45">
      <c r="A38" s="815" t="s">
        <v>321</v>
      </c>
      <c r="B38" s="805"/>
      <c r="C38" s="816"/>
      <c r="D38" s="327"/>
      <c r="E38" s="328"/>
      <c r="F38" s="328"/>
      <c r="G38" s="328"/>
      <c r="H38" s="328"/>
      <c r="I38" s="328"/>
      <c r="J38" s="328"/>
      <c r="K38" s="328"/>
      <c r="L38" s="328"/>
      <c r="M38" s="328"/>
      <c r="N38" s="328"/>
      <c r="O38" s="328"/>
      <c r="P38" s="328"/>
      <c r="Q38" s="328"/>
      <c r="R38" s="328"/>
      <c r="S38" s="431"/>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row>
    <row r="39" spans="1:49" ht="14.25" customHeight="1" x14ac:dyDescent="0.4">
      <c r="A39" s="804" t="s">
        <v>322</v>
      </c>
      <c r="B39" s="805" t="s">
        <v>323</v>
      </c>
      <c r="C39" s="806"/>
      <c r="D39" s="69"/>
      <c r="E39" s="70"/>
      <c r="F39" s="70"/>
      <c r="G39" s="70"/>
      <c r="H39" s="70"/>
      <c r="I39" s="70"/>
      <c r="J39" s="70"/>
      <c r="K39" s="70"/>
      <c r="L39" s="70"/>
      <c r="M39" s="70"/>
      <c r="N39" s="70"/>
      <c r="O39" s="70"/>
      <c r="P39" s="70"/>
      <c r="Q39" s="70"/>
      <c r="R39" s="71"/>
      <c r="S39" s="316">
        <f>SUM(D39:R39)</f>
        <v>0</v>
      </c>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row>
    <row r="40" spans="1:49" ht="14.25" customHeight="1" x14ac:dyDescent="0.4">
      <c r="A40" s="804"/>
      <c r="B40" s="805" t="s">
        <v>324</v>
      </c>
      <c r="C40" s="806"/>
      <c r="D40" s="72"/>
      <c r="E40" s="73"/>
      <c r="F40" s="73"/>
      <c r="G40" s="73"/>
      <c r="H40" s="73"/>
      <c r="I40" s="73"/>
      <c r="J40" s="73"/>
      <c r="K40" s="73"/>
      <c r="L40" s="73"/>
      <c r="M40" s="73"/>
      <c r="N40" s="73"/>
      <c r="O40" s="73"/>
      <c r="P40" s="73"/>
      <c r="Q40" s="73"/>
      <c r="R40" s="74"/>
      <c r="S40" s="316">
        <f>SUM(D40:R40)</f>
        <v>0</v>
      </c>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row>
    <row r="41" spans="1:49" ht="14.25" customHeight="1" x14ac:dyDescent="0.4">
      <c r="A41" s="804"/>
      <c r="B41" s="805" t="s">
        <v>325</v>
      </c>
      <c r="C41" s="806"/>
      <c r="D41" s="72"/>
      <c r="E41" s="73"/>
      <c r="F41" s="73"/>
      <c r="G41" s="73"/>
      <c r="H41" s="73"/>
      <c r="I41" s="73"/>
      <c r="J41" s="73"/>
      <c r="K41" s="73"/>
      <c r="L41" s="73"/>
      <c r="M41" s="73"/>
      <c r="N41" s="73"/>
      <c r="O41" s="73"/>
      <c r="P41" s="73"/>
      <c r="Q41" s="73"/>
      <c r="R41" s="74"/>
      <c r="S41" s="316">
        <f>SUM(D41:R41)</f>
        <v>0</v>
      </c>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row>
    <row r="42" spans="1:49" ht="14.25" customHeight="1" thickBot="1" x14ac:dyDescent="0.45">
      <c r="A42" s="804"/>
      <c r="B42" s="805" t="s">
        <v>300</v>
      </c>
      <c r="C42" s="806"/>
      <c r="D42" s="75"/>
      <c r="E42" s="76"/>
      <c r="F42" s="76"/>
      <c r="G42" s="76"/>
      <c r="H42" s="76"/>
      <c r="I42" s="76"/>
      <c r="J42" s="76"/>
      <c r="K42" s="76"/>
      <c r="L42" s="76"/>
      <c r="M42" s="76"/>
      <c r="N42" s="76"/>
      <c r="O42" s="76"/>
      <c r="P42" s="76"/>
      <c r="Q42" s="76"/>
      <c r="R42" s="77"/>
      <c r="S42" s="316">
        <f>SUM(D42:R42)</f>
        <v>0</v>
      </c>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row>
    <row r="43" spans="1:49" ht="14.25" customHeight="1" thickBot="1" x14ac:dyDescent="0.45">
      <c r="A43" s="804"/>
      <c r="B43" s="807" t="s">
        <v>326</v>
      </c>
      <c r="C43" s="808"/>
      <c r="D43" s="329">
        <f>SUM(D39:D42)</f>
        <v>0</v>
      </c>
      <c r="E43" s="329">
        <f t="shared" ref="E43" si="43">SUM(E39:E42)</f>
        <v>0</v>
      </c>
      <c r="F43" s="329">
        <f t="shared" ref="F43:R43" si="44">SUM(F39:F42)</f>
        <v>0</v>
      </c>
      <c r="G43" s="329">
        <f t="shared" ref="G43:J43" si="45">SUM(G39:G42)</f>
        <v>0</v>
      </c>
      <c r="H43" s="329">
        <f t="shared" si="45"/>
        <v>0</v>
      </c>
      <c r="I43" s="329">
        <f t="shared" si="45"/>
        <v>0</v>
      </c>
      <c r="J43" s="329">
        <f t="shared" si="45"/>
        <v>0</v>
      </c>
      <c r="K43" s="329">
        <f t="shared" ref="K43" si="46">SUM(K39:K42)</f>
        <v>0</v>
      </c>
      <c r="L43" s="329">
        <f t="shared" ref="L43:N43" si="47">SUM(L39:L42)</f>
        <v>0</v>
      </c>
      <c r="M43" s="329">
        <f t="shared" si="47"/>
        <v>0</v>
      </c>
      <c r="N43" s="329">
        <f t="shared" si="47"/>
        <v>0</v>
      </c>
      <c r="O43" s="329">
        <f t="shared" ref="O43:Q43" si="48">SUM(O39:O42)</f>
        <v>0</v>
      </c>
      <c r="P43" s="329">
        <f t="shared" si="48"/>
        <v>0</v>
      </c>
      <c r="Q43" s="329">
        <f t="shared" si="48"/>
        <v>0</v>
      </c>
      <c r="R43" s="329">
        <f t="shared" si="44"/>
        <v>0</v>
      </c>
      <c r="S43" s="432"/>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row>
    <row r="44" spans="1:49" ht="14.25" customHeight="1" x14ac:dyDescent="0.4">
      <c r="A44" s="804" t="s">
        <v>327</v>
      </c>
      <c r="B44" s="805" t="s">
        <v>328</v>
      </c>
      <c r="C44" s="806"/>
      <c r="D44" s="116"/>
      <c r="E44" s="117"/>
      <c r="F44" s="117"/>
      <c r="G44" s="117"/>
      <c r="H44" s="117"/>
      <c r="I44" s="117"/>
      <c r="J44" s="117"/>
      <c r="K44" s="117"/>
      <c r="L44" s="117"/>
      <c r="M44" s="117"/>
      <c r="N44" s="117"/>
      <c r="O44" s="117"/>
      <c r="P44" s="117"/>
      <c r="Q44" s="117"/>
      <c r="R44" s="118"/>
      <c r="S44" s="316">
        <f>SUM(D44:R44)</f>
        <v>0</v>
      </c>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row>
    <row r="45" spans="1:49" ht="14.25" customHeight="1" x14ac:dyDescent="0.4">
      <c r="A45" s="804"/>
      <c r="B45" s="805" t="s">
        <v>329</v>
      </c>
      <c r="C45" s="806"/>
      <c r="D45" s="119"/>
      <c r="E45" s="120"/>
      <c r="F45" s="120"/>
      <c r="G45" s="120"/>
      <c r="H45" s="120"/>
      <c r="I45" s="120"/>
      <c r="J45" s="120"/>
      <c r="K45" s="120"/>
      <c r="L45" s="120"/>
      <c r="M45" s="120"/>
      <c r="N45" s="120"/>
      <c r="O45" s="120"/>
      <c r="P45" s="120"/>
      <c r="Q45" s="120"/>
      <c r="R45" s="121"/>
      <c r="S45" s="316">
        <f>SUM(D45:R45)</f>
        <v>0</v>
      </c>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row>
    <row r="46" spans="1:49" ht="14.25" customHeight="1" thickBot="1" x14ac:dyDescent="0.45">
      <c r="A46" s="804"/>
      <c r="B46" s="805" t="s">
        <v>330</v>
      </c>
      <c r="C46" s="806"/>
      <c r="D46" s="78"/>
      <c r="E46" s="122"/>
      <c r="F46" s="122"/>
      <c r="G46" s="122"/>
      <c r="H46" s="122"/>
      <c r="I46" s="122"/>
      <c r="J46" s="122"/>
      <c r="K46" s="122"/>
      <c r="L46" s="122"/>
      <c r="M46" s="122"/>
      <c r="N46" s="122"/>
      <c r="O46" s="122"/>
      <c r="P46" s="122"/>
      <c r="Q46" s="122"/>
      <c r="R46" s="123"/>
      <c r="S46" s="316">
        <f>SUM(D46:R46)</f>
        <v>0</v>
      </c>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row>
    <row r="47" spans="1:49" ht="14.25" customHeight="1" x14ac:dyDescent="0.4">
      <c r="A47" s="804"/>
      <c r="B47" s="807" t="s">
        <v>331</v>
      </c>
      <c r="C47" s="808"/>
      <c r="D47" s="324">
        <f>SUM(D44:D46)</f>
        <v>0</v>
      </c>
      <c r="E47" s="324">
        <f t="shared" ref="E47" si="49">SUM(E44:E46)</f>
        <v>0</v>
      </c>
      <c r="F47" s="324">
        <f t="shared" ref="F47" si="50">SUM(F44:F46)</f>
        <v>0</v>
      </c>
      <c r="G47" s="324">
        <f t="shared" ref="G47:J47" si="51">SUM(G44:G46)</f>
        <v>0</v>
      </c>
      <c r="H47" s="324">
        <f t="shared" si="51"/>
        <v>0</v>
      </c>
      <c r="I47" s="324">
        <f t="shared" si="51"/>
        <v>0</v>
      </c>
      <c r="J47" s="324">
        <f t="shared" si="51"/>
        <v>0</v>
      </c>
      <c r="K47" s="324">
        <f t="shared" ref="K47" si="52">SUM(K44:K46)</f>
        <v>0</v>
      </c>
      <c r="L47" s="324">
        <f t="shared" ref="L47:N47" si="53">SUM(L44:L46)</f>
        <v>0</v>
      </c>
      <c r="M47" s="324">
        <f t="shared" si="53"/>
        <v>0</v>
      </c>
      <c r="N47" s="324">
        <f t="shared" si="53"/>
        <v>0</v>
      </c>
      <c r="O47" s="324">
        <f t="shared" ref="O47:Q47" si="54">SUM(O44:O46)</f>
        <v>0</v>
      </c>
      <c r="P47" s="324">
        <f t="shared" si="54"/>
        <v>0</v>
      </c>
      <c r="Q47" s="324">
        <f t="shared" si="54"/>
        <v>0</v>
      </c>
      <c r="R47" s="324">
        <f>SUM(R44:R46)</f>
        <v>0</v>
      </c>
      <c r="S47" s="431"/>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row>
    <row r="48" spans="1:49" ht="14.25" customHeight="1" x14ac:dyDescent="0.4">
      <c r="A48" s="809" t="s">
        <v>332</v>
      </c>
      <c r="B48" s="810"/>
      <c r="C48" s="811"/>
      <c r="D48" s="330">
        <f>D43-D47</f>
        <v>0</v>
      </c>
      <c r="E48" s="331">
        <f t="shared" ref="E48" si="55">E43-E47</f>
        <v>0</v>
      </c>
      <c r="F48" s="331">
        <f t="shared" ref="F48" si="56">F43-F47</f>
        <v>0</v>
      </c>
      <c r="G48" s="331">
        <f t="shared" ref="G48:J48" si="57">G43-G47</f>
        <v>0</v>
      </c>
      <c r="H48" s="331">
        <f t="shared" si="57"/>
        <v>0</v>
      </c>
      <c r="I48" s="331">
        <f t="shared" si="57"/>
        <v>0</v>
      </c>
      <c r="J48" s="331">
        <f t="shared" si="57"/>
        <v>0</v>
      </c>
      <c r="K48" s="331">
        <f t="shared" ref="K48" si="58">K43-K47</f>
        <v>0</v>
      </c>
      <c r="L48" s="331">
        <f t="shared" ref="L48:N48" si="59">L43-L47</f>
        <v>0</v>
      </c>
      <c r="M48" s="331">
        <f t="shared" si="59"/>
        <v>0</v>
      </c>
      <c r="N48" s="331">
        <f t="shared" si="59"/>
        <v>0</v>
      </c>
      <c r="O48" s="331">
        <f t="shared" ref="O48:Q48" si="60">O43-O47</f>
        <v>0</v>
      </c>
      <c r="P48" s="331">
        <f t="shared" si="60"/>
        <v>0</v>
      </c>
      <c r="Q48" s="331">
        <f t="shared" si="60"/>
        <v>0</v>
      </c>
      <c r="R48" s="332">
        <f>R43-R47</f>
        <v>0</v>
      </c>
      <c r="S48" s="431"/>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row>
    <row r="49" spans="1:49" ht="14.25" customHeight="1" thickBot="1" x14ac:dyDescent="0.45">
      <c r="A49" s="801" t="s">
        <v>333</v>
      </c>
      <c r="B49" s="802"/>
      <c r="C49" s="803"/>
      <c r="D49" s="325">
        <f>D10+D37+D48</f>
        <v>0</v>
      </c>
      <c r="E49" s="326">
        <f t="shared" ref="E49" si="61">E10+E37+E48</f>
        <v>0</v>
      </c>
      <c r="F49" s="326">
        <f t="shared" ref="F49" si="62">F10+F37+F48</f>
        <v>0</v>
      </c>
      <c r="G49" s="326">
        <f t="shared" ref="G49:J49" si="63">G10+G37+G48</f>
        <v>0</v>
      </c>
      <c r="H49" s="326">
        <f t="shared" si="63"/>
        <v>0</v>
      </c>
      <c r="I49" s="326">
        <f t="shared" si="63"/>
        <v>0</v>
      </c>
      <c r="J49" s="326">
        <f t="shared" si="63"/>
        <v>0</v>
      </c>
      <c r="K49" s="326">
        <f t="shared" ref="K49" si="64">K10+K37+K48</f>
        <v>0</v>
      </c>
      <c r="L49" s="326">
        <f t="shared" ref="L49:N49" si="65">L10+L37+L48</f>
        <v>0</v>
      </c>
      <c r="M49" s="326">
        <f t="shared" si="65"/>
        <v>0</v>
      </c>
      <c r="N49" s="326">
        <f t="shared" si="65"/>
        <v>0</v>
      </c>
      <c r="O49" s="326">
        <f t="shared" ref="O49:Q49" si="66">O10+O37+O48</f>
        <v>0</v>
      </c>
      <c r="P49" s="326">
        <f t="shared" si="66"/>
        <v>0</v>
      </c>
      <c r="Q49" s="326">
        <f t="shared" si="66"/>
        <v>0</v>
      </c>
      <c r="R49" s="326">
        <f>R10+R37+R48</f>
        <v>0</v>
      </c>
      <c r="S49" s="321"/>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row>
    <row r="50" spans="1:49" ht="19.149999999999999" customHeight="1" x14ac:dyDescent="0.4">
      <c r="A50" s="817"/>
      <c r="B50" s="818"/>
      <c r="C50" s="818"/>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row>
    <row r="51" spans="1:49" ht="160.5" customHeight="1" x14ac:dyDescent="0.4">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row>
    <row r="52" spans="1:49" ht="24.75" customHeight="1" x14ac:dyDescent="0.4">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row>
    <row r="53" spans="1:49" ht="24.75" customHeight="1" x14ac:dyDescent="0.4">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row>
    <row r="54" spans="1:49" ht="24.75" customHeight="1" x14ac:dyDescent="0.4">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row>
    <row r="55" spans="1:49" ht="24.75" customHeight="1" x14ac:dyDescent="0.4">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row>
    <row r="56" spans="1:49" ht="24.75" customHeight="1" x14ac:dyDescent="0.4">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row>
    <row r="57" spans="1:49" ht="24.75" customHeight="1" x14ac:dyDescent="0.4">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row>
    <row r="58" spans="1:49" ht="24.75" customHeight="1" x14ac:dyDescent="0.4">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row>
    <row r="59" spans="1:49" ht="24.75" customHeight="1" x14ac:dyDescent="0.4">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row>
    <row r="60" spans="1:49" ht="24.75" customHeight="1" x14ac:dyDescent="0.4">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row>
    <row r="61" spans="1:49" x14ac:dyDescent="0.4">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row>
    <row r="62" spans="1:49" x14ac:dyDescent="0.4">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row>
    <row r="63" spans="1:49" x14ac:dyDescent="0.4">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row>
    <row r="64" spans="1:49" x14ac:dyDescent="0.4">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row>
    <row r="65" spans="19:49" x14ac:dyDescent="0.4">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row>
    <row r="66" spans="19:49" x14ac:dyDescent="0.4">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row>
    <row r="67" spans="19:49" x14ac:dyDescent="0.4">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row>
    <row r="68" spans="19:49" x14ac:dyDescent="0.4">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row>
    <row r="69" spans="19:49" x14ac:dyDescent="0.4">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row>
    <row r="70" spans="19:49" x14ac:dyDescent="0.4">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row>
    <row r="71" spans="19:49" x14ac:dyDescent="0.4">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row>
    <row r="72" spans="19:49" x14ac:dyDescent="0.4">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row>
    <row r="73" spans="19:49" x14ac:dyDescent="0.4">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row>
    <row r="74" spans="19:49" x14ac:dyDescent="0.4">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row>
    <row r="75" spans="19:49" x14ac:dyDescent="0.4">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row>
    <row r="76" spans="19:49" x14ac:dyDescent="0.4">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row>
    <row r="77" spans="19:49" x14ac:dyDescent="0.4">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row>
    <row r="78" spans="19:49" x14ac:dyDescent="0.4">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row>
    <row r="79" spans="19:49" x14ac:dyDescent="0.4">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row>
    <row r="80" spans="19:49" x14ac:dyDescent="0.4">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row>
    <row r="81" spans="19:49" x14ac:dyDescent="0.4">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row>
    <row r="82" spans="19:49" x14ac:dyDescent="0.4">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row>
    <row r="83" spans="19:49" x14ac:dyDescent="0.4">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row>
    <row r="84" spans="19:49" x14ac:dyDescent="0.4">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row>
    <row r="85" spans="19:49" x14ac:dyDescent="0.4">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row>
    <row r="86" spans="19:49" x14ac:dyDescent="0.4">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row>
    <row r="87" spans="19:49" x14ac:dyDescent="0.4">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row>
    <row r="88" spans="19:49" x14ac:dyDescent="0.4">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row>
    <row r="89" spans="19:49" x14ac:dyDescent="0.4">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row>
    <row r="90" spans="19:49" x14ac:dyDescent="0.4">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row>
    <row r="91" spans="19:49" x14ac:dyDescent="0.4">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row>
    <row r="92" spans="19:49" x14ac:dyDescent="0.4">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row>
    <row r="93" spans="19:49" x14ac:dyDescent="0.4">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row>
    <row r="94" spans="19:49" x14ac:dyDescent="0.4">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row>
    <row r="95" spans="19:49" x14ac:dyDescent="0.4">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row>
    <row r="96" spans="19:49" x14ac:dyDescent="0.4">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row>
    <row r="97" spans="19:49" x14ac:dyDescent="0.4">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row>
    <row r="98" spans="19:49" x14ac:dyDescent="0.4">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row>
    <row r="99" spans="19:49" x14ac:dyDescent="0.4">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row>
    <row r="100" spans="19:49" x14ac:dyDescent="0.4">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row>
    <row r="101" spans="19:49" x14ac:dyDescent="0.4">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row>
    <row r="102" spans="19:49" x14ac:dyDescent="0.4">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row>
    <row r="103" spans="19:49" x14ac:dyDescent="0.4">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c r="AU103" s="5"/>
      <c r="AV103" s="5"/>
      <c r="AW103" s="5"/>
    </row>
    <row r="104" spans="19:49" x14ac:dyDescent="0.4">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c r="AU104" s="5"/>
      <c r="AV104" s="5"/>
      <c r="AW104" s="5"/>
    </row>
    <row r="105" spans="19:49" x14ac:dyDescent="0.4">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row>
    <row r="106" spans="19:49" x14ac:dyDescent="0.4">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row>
    <row r="107" spans="19:49" x14ac:dyDescent="0.4">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c r="AU107" s="5"/>
      <c r="AV107" s="5"/>
      <c r="AW107" s="5"/>
    </row>
    <row r="108" spans="19:49" x14ac:dyDescent="0.4">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row>
    <row r="109" spans="19:49" x14ac:dyDescent="0.4">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row>
    <row r="110" spans="19:49" x14ac:dyDescent="0.4">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row>
    <row r="111" spans="19:49" x14ac:dyDescent="0.4">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c r="AU111" s="5"/>
      <c r="AV111" s="5"/>
      <c r="AW111" s="5"/>
    </row>
    <row r="112" spans="19:49" x14ac:dyDescent="0.4">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c r="AU112" s="5"/>
      <c r="AV112" s="5"/>
      <c r="AW112" s="5"/>
    </row>
    <row r="113" spans="1:49" x14ac:dyDescent="0.4">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row>
    <row r="114" spans="1:49" x14ac:dyDescent="0.4">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c r="AU114" s="5"/>
      <c r="AV114" s="5"/>
      <c r="AW114" s="5"/>
    </row>
    <row r="115" spans="1:49" x14ac:dyDescent="0.4">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row>
    <row r="116" spans="1:49" x14ac:dyDescent="0.4">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row>
    <row r="117" spans="1:49" x14ac:dyDescent="0.4">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c r="AU117" s="5"/>
      <c r="AV117" s="5"/>
      <c r="AW117" s="5"/>
    </row>
    <row r="118" spans="1:49" x14ac:dyDescent="0.4">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row>
    <row r="119" spans="1:49" x14ac:dyDescent="0.4">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row>
    <row r="120" spans="1:49" x14ac:dyDescent="0.4">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row>
    <row r="121" spans="1:49" x14ac:dyDescent="0.4">
      <c r="A121" s="5" t="s">
        <v>334</v>
      </c>
      <c r="B121" s="5" t="s">
        <v>335</v>
      </c>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row>
    <row r="122" spans="1:49" x14ac:dyDescent="0.4">
      <c r="A122" s="5" t="s">
        <v>336</v>
      </c>
      <c r="B122" s="5" t="s">
        <v>337</v>
      </c>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row>
    <row r="123" spans="1:49" x14ac:dyDescent="0.4">
      <c r="A123" s="5" t="s">
        <v>338</v>
      </c>
      <c r="B123" s="5" t="s">
        <v>335</v>
      </c>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row>
    <row r="124" spans="1:49" x14ac:dyDescent="0.4">
      <c r="A124" s="5" t="s">
        <v>339</v>
      </c>
      <c r="B124" s="5" t="s">
        <v>337</v>
      </c>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row>
    <row r="125" spans="1:49" x14ac:dyDescent="0.4">
      <c r="A125" s="5" t="s">
        <v>340</v>
      </c>
      <c r="B125" s="5" t="s">
        <v>337</v>
      </c>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row>
    <row r="126" spans="1:49" x14ac:dyDescent="0.4">
      <c r="A126" s="5" t="s">
        <v>341</v>
      </c>
      <c r="B126" s="5" t="s">
        <v>342</v>
      </c>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row>
  </sheetData>
  <sheetProtection selectLockedCells="1"/>
  <mergeCells count="30">
    <mergeCell ref="B43:C43"/>
    <mergeCell ref="A50:C50"/>
    <mergeCell ref="A10:C10"/>
    <mergeCell ref="A11:C11"/>
    <mergeCell ref="B20:C20"/>
    <mergeCell ref="A21:A36"/>
    <mergeCell ref="B21:B24"/>
    <mergeCell ref="B25:B29"/>
    <mergeCell ref="B30:B35"/>
    <mergeCell ref="B36:C36"/>
    <mergeCell ref="A12:A20"/>
    <mergeCell ref="B12:B16"/>
    <mergeCell ref="B17:C17"/>
    <mergeCell ref="B18:C18"/>
    <mergeCell ref="A4:A5"/>
    <mergeCell ref="A49:C49"/>
    <mergeCell ref="A44:A47"/>
    <mergeCell ref="B44:C44"/>
    <mergeCell ref="B45:C45"/>
    <mergeCell ref="B46:C46"/>
    <mergeCell ref="B47:C47"/>
    <mergeCell ref="A48:C48"/>
    <mergeCell ref="B19:C19"/>
    <mergeCell ref="A37:C37"/>
    <mergeCell ref="A38:C38"/>
    <mergeCell ref="A39:A43"/>
    <mergeCell ref="B39:C39"/>
    <mergeCell ref="B40:C40"/>
    <mergeCell ref="B41:C41"/>
    <mergeCell ref="B42:C42"/>
  </mergeCells>
  <phoneticPr fontId="1"/>
  <conditionalFormatting sqref="E7:F49">
    <cfRule type="expression" dxfId="5" priority="139">
      <formula>AND($B$4=#REF!,$D$4=#REF!)</formula>
    </cfRule>
  </conditionalFormatting>
  <conditionalFormatting sqref="E7:Q8 E10:Q49">
    <cfRule type="expression" dxfId="4" priority="22">
      <formula>E$7=""</formula>
    </cfRule>
  </conditionalFormatting>
  <conditionalFormatting sqref="E19:Q19">
    <cfRule type="expression" dxfId="3" priority="24">
      <formula>SUM($D35:D35)-SUM($E19:E19)&lt;0</formula>
    </cfRule>
  </conditionalFormatting>
  <conditionalFormatting sqref="G7:Q49">
    <cfRule type="expression" dxfId="2" priority="1">
      <formula>AND($B$4=A$6,$D$4=A$7)</formula>
    </cfRule>
  </conditionalFormatting>
  <conditionalFormatting sqref="R10">
    <cfRule type="expression" dxfId="1" priority="19">
      <formula>R$7=""</formula>
    </cfRule>
  </conditionalFormatting>
  <conditionalFormatting sqref="R19">
    <cfRule type="expression" dxfId="0" priority="161">
      <formula>SUM($D35:L35)-SUM($E19:R19)&lt;0</formula>
    </cfRule>
  </conditionalFormatting>
  <dataValidations count="2">
    <dataValidation imeMode="halfAlpha" allowBlank="1" showInputMessage="1" showErrorMessage="1" sqref="D39:R42 D44:R46" xr:uid="{45A2D2E1-5446-440C-82E5-082ED731BA3D}"/>
    <dataValidation imeMode="halfAlpha" operator="lessThanOrEqual" allowBlank="1" showInputMessage="1" showErrorMessage="1" error="当月分の請求対象額は、事業者における前月末までの支払済額（労務費については発生済額）とします。ただし、支払が行われていたとしても、当該費用に係る検収を終えていないものは、原則、請求対象には含められません。" sqref="D30:R33 D12:R15 D17:R19 D21:R23 D25:R28 D34:R34" xr:uid="{64110F55-A445-48D6-A4B2-D89DC6149F32}"/>
  </dataValidations>
  <pageMargins left="0.70866141732283472" right="0.70866141732283472" top="0.74803149606299213" bottom="0.74803149606299213" header="0.31496062992125984" footer="0.31496062992125984"/>
  <pageSetup paperSize="9" scale="5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C395C-A1DC-4D98-8B75-9822E2CD3250}">
  <sheetPr codeName="Sheet15">
    <tabColor rgb="FFFF0000"/>
  </sheetPr>
  <dimension ref="A1:AM84"/>
  <sheetViews>
    <sheetView zoomScale="80" zoomScaleNormal="80" zoomScaleSheetLayoutView="100" workbookViewId="0"/>
  </sheetViews>
  <sheetFormatPr defaultColWidth="9" defaultRowHeight="15" x14ac:dyDescent="0.4"/>
  <cols>
    <col min="1" max="1" width="3.5" style="5" customWidth="1"/>
    <col min="2" max="5" width="9" style="5"/>
    <col min="6" max="6" width="12.75" style="5" customWidth="1"/>
    <col min="7" max="9" width="10.875" style="5" customWidth="1"/>
    <col min="10" max="12" width="9" style="5" customWidth="1"/>
    <col min="13" max="13" width="2.125" style="5" customWidth="1"/>
    <col min="14" max="15" width="9" style="5" customWidth="1"/>
    <col min="16" max="16" width="19.875" style="5" customWidth="1"/>
    <col min="17" max="17" width="9" style="5" customWidth="1"/>
    <col min="18" max="26" width="9" style="2" customWidth="1"/>
    <col min="27" max="27" width="23.75" style="2" customWidth="1"/>
    <col min="28" max="28" width="25.25" style="2" customWidth="1"/>
    <col min="29" max="35" width="9" style="2"/>
    <col min="36" max="39" width="9" style="28"/>
    <col min="40" max="16384" width="9" style="80"/>
  </cols>
  <sheetData>
    <row r="1" spans="1:39" ht="21.75" customHeight="1" x14ac:dyDescent="0.4">
      <c r="B1" s="18" t="s">
        <v>343</v>
      </c>
      <c r="I1" s="5" t="s">
        <v>344</v>
      </c>
    </row>
    <row r="3" spans="1:39" s="83" customFormat="1" ht="14.1" customHeight="1" x14ac:dyDescent="0.25">
      <c r="A3" s="81"/>
      <c r="B3" s="82" t="s">
        <v>345</v>
      </c>
      <c r="C3" s="81"/>
      <c r="D3" s="81"/>
      <c r="E3" s="81"/>
      <c r="F3" s="81"/>
      <c r="G3" s="81"/>
      <c r="H3" s="81"/>
      <c r="I3" s="81"/>
      <c r="J3" s="81"/>
      <c r="K3" s="81"/>
      <c r="L3" s="81"/>
      <c r="M3" s="81"/>
      <c r="N3" s="81"/>
      <c r="O3" s="81"/>
      <c r="P3" s="81"/>
      <c r="Q3" s="81"/>
      <c r="R3" s="85"/>
      <c r="S3" s="85"/>
      <c r="T3" s="85"/>
      <c r="U3" s="85"/>
      <c r="V3" s="85"/>
      <c r="W3" s="85"/>
      <c r="X3" s="85"/>
      <c r="Y3" s="85"/>
      <c r="Z3" s="85"/>
      <c r="AA3" s="85"/>
      <c r="AB3" s="85"/>
      <c r="AC3" s="85"/>
      <c r="AD3" s="85"/>
      <c r="AE3" s="85"/>
      <c r="AF3" s="85"/>
      <c r="AG3" s="85"/>
      <c r="AH3" s="85"/>
      <c r="AI3" s="85"/>
      <c r="AJ3" s="81"/>
      <c r="AK3" s="81"/>
      <c r="AL3" s="81"/>
      <c r="AM3" s="81"/>
    </row>
    <row r="4" spans="1:39" s="83" customFormat="1" ht="14.1" customHeight="1" thickBot="1" x14ac:dyDescent="0.3">
      <c r="A4" s="81"/>
      <c r="B4" s="868" t="s">
        <v>346</v>
      </c>
      <c r="C4" s="869"/>
      <c r="D4" s="869"/>
      <c r="E4" s="869"/>
      <c r="F4" s="869"/>
      <c r="G4" s="873"/>
      <c r="H4" s="874"/>
      <c r="I4" s="875"/>
      <c r="J4" s="84"/>
      <c r="K4" s="81"/>
      <c r="L4" s="81"/>
      <c r="M4" s="81"/>
      <c r="N4" s="81"/>
      <c r="O4" s="81"/>
      <c r="P4" s="81"/>
      <c r="Q4" s="81"/>
      <c r="R4" s="85"/>
      <c r="S4" s="85"/>
      <c r="T4" s="85"/>
      <c r="U4" s="85"/>
      <c r="V4" s="85"/>
      <c r="W4" s="85"/>
      <c r="X4" s="85"/>
      <c r="Y4" s="85"/>
      <c r="Z4" s="85"/>
      <c r="AA4" s="85"/>
      <c r="AB4" s="85"/>
      <c r="AC4" s="85"/>
      <c r="AD4" s="85"/>
      <c r="AE4" s="85"/>
      <c r="AF4" s="85"/>
      <c r="AG4" s="85"/>
      <c r="AH4" s="85"/>
      <c r="AI4" s="85"/>
      <c r="AJ4" s="81"/>
      <c r="AK4" s="81"/>
      <c r="AL4" s="81"/>
      <c r="AM4" s="81"/>
    </row>
    <row r="5" spans="1:39" s="83" customFormat="1" ht="14.1" customHeight="1" thickBot="1" x14ac:dyDescent="0.3">
      <c r="A5" s="81"/>
      <c r="B5" s="868" t="s">
        <v>347</v>
      </c>
      <c r="C5" s="869"/>
      <c r="D5" s="869"/>
      <c r="E5" s="869"/>
      <c r="F5" s="869"/>
      <c r="G5" s="876" t="str">
        <f>IF('1-1.提案書'!F47="","",'1-1.提案書'!F47)</f>
        <v xml:space="preserve"> </v>
      </c>
      <c r="H5" s="877"/>
      <c r="I5" s="878"/>
      <c r="J5" s="85"/>
      <c r="K5" s="79"/>
      <c r="L5" s="81"/>
      <c r="M5" s="81"/>
      <c r="N5" s="81"/>
      <c r="O5" s="81"/>
      <c r="P5" s="81"/>
      <c r="Q5" s="81"/>
      <c r="R5" s="85"/>
      <c r="S5" s="85"/>
      <c r="T5" s="85"/>
      <c r="U5" s="85"/>
      <c r="V5" s="85"/>
      <c r="W5" s="85"/>
      <c r="X5" s="85"/>
      <c r="Y5" s="85"/>
      <c r="Z5" s="85"/>
      <c r="AA5" s="85"/>
      <c r="AB5" s="85"/>
      <c r="AC5" s="85"/>
      <c r="AD5" s="85"/>
      <c r="AE5" s="85"/>
      <c r="AF5" s="85"/>
      <c r="AG5" s="85"/>
      <c r="AH5" s="85"/>
      <c r="AI5" s="85"/>
      <c r="AJ5" s="81"/>
      <c r="AK5" s="81"/>
      <c r="AL5" s="81"/>
      <c r="AM5" s="81"/>
    </row>
    <row r="6" spans="1:39" s="83" customFormat="1" ht="14.1" customHeight="1" thickBot="1" x14ac:dyDescent="0.3">
      <c r="A6" s="81"/>
      <c r="B6" s="868" t="s">
        <v>348</v>
      </c>
      <c r="C6" s="869"/>
      <c r="D6" s="869"/>
      <c r="E6" s="869"/>
      <c r="F6" s="869"/>
      <c r="G6" s="876" t="str">
        <f>IF('1-1.提案書'!F17="","",'1-1.提案書'!F17)</f>
        <v/>
      </c>
      <c r="H6" s="877"/>
      <c r="I6" s="878"/>
      <c r="J6" s="85"/>
      <c r="K6" s="81"/>
      <c r="L6" s="81"/>
      <c r="M6" s="81"/>
      <c r="N6" s="81"/>
      <c r="O6" s="81"/>
      <c r="P6" s="81"/>
      <c r="Q6" s="81"/>
      <c r="R6" s="85"/>
      <c r="S6" s="85"/>
      <c r="T6" s="85"/>
      <c r="U6" s="85"/>
      <c r="V6" s="85"/>
      <c r="W6" s="85"/>
      <c r="X6" s="85"/>
      <c r="Y6" s="85"/>
      <c r="Z6" s="85"/>
      <c r="AA6" s="85"/>
      <c r="AB6" s="85"/>
      <c r="AC6" s="85"/>
      <c r="AD6" s="85"/>
      <c r="AE6" s="85"/>
      <c r="AF6" s="85"/>
      <c r="AG6" s="85"/>
      <c r="AH6" s="85"/>
      <c r="AI6" s="85"/>
      <c r="AJ6" s="81"/>
      <c r="AK6" s="81"/>
      <c r="AL6" s="81"/>
      <c r="AM6" s="81"/>
    </row>
    <row r="7" spans="1:39" s="83" customFormat="1" ht="14.1" customHeight="1" thickBot="1" x14ac:dyDescent="0.3">
      <c r="A7" s="81"/>
      <c r="B7" s="885"/>
      <c r="C7" s="886"/>
      <c r="D7" s="886"/>
      <c r="E7" s="886"/>
      <c r="F7" s="886"/>
      <c r="G7" s="886"/>
      <c r="H7" s="886"/>
      <c r="I7" s="887"/>
      <c r="J7" s="84"/>
      <c r="K7" s="81"/>
      <c r="L7" s="81"/>
      <c r="M7" s="81"/>
      <c r="N7" s="81"/>
      <c r="O7" s="81"/>
      <c r="P7" s="81"/>
      <c r="Q7" s="81"/>
      <c r="R7" s="85"/>
      <c r="S7" s="85"/>
      <c r="T7" s="85"/>
      <c r="U7" s="85"/>
      <c r="V7" s="85"/>
      <c r="W7" s="85"/>
      <c r="X7" s="85"/>
      <c r="Y7" s="85"/>
      <c r="Z7" s="85"/>
      <c r="AA7" s="85"/>
      <c r="AB7" s="85"/>
      <c r="AC7" s="85"/>
      <c r="AD7" s="85"/>
      <c r="AE7" s="85"/>
      <c r="AF7" s="85"/>
      <c r="AG7" s="85"/>
      <c r="AH7" s="85"/>
      <c r="AI7" s="85"/>
      <c r="AJ7" s="81"/>
      <c r="AK7" s="81"/>
      <c r="AL7" s="81"/>
      <c r="AM7" s="81"/>
    </row>
    <row r="8" spans="1:39" s="83" customFormat="1" ht="14.1" customHeight="1" thickBot="1" x14ac:dyDescent="0.3">
      <c r="A8" s="81"/>
      <c r="B8" s="885"/>
      <c r="C8" s="886"/>
      <c r="D8" s="887"/>
      <c r="E8" s="868" t="s">
        <v>349</v>
      </c>
      <c r="F8" s="869"/>
      <c r="G8" s="879"/>
      <c r="H8" s="880"/>
      <c r="I8" s="881"/>
      <c r="J8" s="84" t="s">
        <v>350</v>
      </c>
      <c r="K8" s="81"/>
      <c r="L8" s="81"/>
      <c r="M8" s="81"/>
      <c r="N8" s="5" t="s">
        <v>351</v>
      </c>
      <c r="O8" s="81"/>
      <c r="P8" s="81"/>
      <c r="Q8" s="81"/>
      <c r="R8" s="85"/>
      <c r="S8" s="85"/>
      <c r="T8" s="85"/>
      <c r="U8" s="85"/>
      <c r="V8" s="85"/>
      <c r="W8" s="85"/>
      <c r="X8" s="85"/>
      <c r="Y8" s="85"/>
      <c r="Z8" s="85"/>
      <c r="AA8" s="85"/>
      <c r="AB8" s="85"/>
      <c r="AC8" s="85"/>
      <c r="AD8" s="85"/>
      <c r="AE8" s="85"/>
      <c r="AF8" s="85"/>
      <c r="AG8" s="85"/>
      <c r="AH8" s="85"/>
      <c r="AI8" s="85"/>
      <c r="AJ8" s="81"/>
      <c r="AK8" s="81"/>
      <c r="AL8" s="81"/>
      <c r="AM8" s="81"/>
    </row>
    <row r="9" spans="1:39" s="83" customFormat="1" ht="14.1" customHeight="1" thickBot="1" x14ac:dyDescent="0.3">
      <c r="A9" s="81"/>
      <c r="B9" s="885"/>
      <c r="C9" s="886"/>
      <c r="D9" s="887"/>
      <c r="E9" s="868" t="s">
        <v>352</v>
      </c>
      <c r="F9" s="869"/>
      <c r="G9" s="882"/>
      <c r="H9" s="883"/>
      <c r="I9" s="884"/>
      <c r="J9" s="84" t="s">
        <v>353</v>
      </c>
      <c r="K9" s="81"/>
      <c r="L9" s="81"/>
      <c r="M9" s="81"/>
      <c r="N9" s="86" t="s">
        <v>354</v>
      </c>
      <c r="O9" s="81"/>
      <c r="P9" s="81"/>
      <c r="Q9" s="81"/>
      <c r="R9" s="85"/>
      <c r="S9" s="85"/>
      <c r="T9" s="85"/>
      <c r="U9" s="85"/>
      <c r="V9" s="85"/>
      <c r="W9" s="85"/>
      <c r="X9" s="85"/>
      <c r="Y9" s="85"/>
      <c r="Z9" s="85"/>
      <c r="AA9" s="85"/>
      <c r="AB9" s="85"/>
      <c r="AC9" s="85"/>
      <c r="AD9" s="85"/>
      <c r="AE9" s="85"/>
      <c r="AF9" s="85"/>
      <c r="AG9" s="85"/>
      <c r="AH9" s="85"/>
      <c r="AI9" s="85"/>
      <c r="AJ9" s="81"/>
      <c r="AK9" s="81"/>
      <c r="AL9" s="81"/>
      <c r="AM9" s="81"/>
    </row>
    <row r="10" spans="1:39" s="83" customFormat="1" ht="14.1" customHeight="1" thickBot="1" x14ac:dyDescent="0.3">
      <c r="A10" s="81"/>
      <c r="B10" s="894"/>
      <c r="C10" s="895"/>
      <c r="D10" s="896"/>
      <c r="E10" s="868" t="s">
        <v>355</v>
      </c>
      <c r="F10" s="869"/>
      <c r="G10" s="882"/>
      <c r="H10" s="883"/>
      <c r="I10" s="884"/>
      <c r="J10" s="84" t="s">
        <v>353</v>
      </c>
      <c r="K10" s="81"/>
      <c r="L10" s="81"/>
      <c r="M10" s="81"/>
      <c r="N10" s="81"/>
      <c r="O10" s="81"/>
      <c r="P10" s="81"/>
      <c r="Q10" s="81"/>
      <c r="R10" s="85"/>
      <c r="S10" s="85"/>
      <c r="T10" s="85"/>
      <c r="U10" s="85"/>
      <c r="V10" s="85"/>
      <c r="W10" s="85"/>
      <c r="X10" s="85"/>
      <c r="Y10" s="85"/>
      <c r="Z10" s="85"/>
      <c r="AA10" s="85"/>
      <c r="AB10" s="85"/>
      <c r="AC10" s="85"/>
      <c r="AD10" s="85"/>
      <c r="AE10" s="85"/>
      <c r="AF10" s="85"/>
      <c r="AG10" s="85"/>
      <c r="AH10" s="85"/>
      <c r="AI10" s="85"/>
      <c r="AJ10" s="81"/>
      <c r="AK10" s="81"/>
      <c r="AL10" s="81"/>
      <c r="AM10" s="81"/>
    </row>
    <row r="11" spans="1:39" s="83" customFormat="1" ht="14.1" customHeight="1" thickBot="1" x14ac:dyDescent="0.3">
      <c r="A11" s="81"/>
      <c r="B11" s="868" t="s">
        <v>356</v>
      </c>
      <c r="C11" s="869"/>
      <c r="D11" s="869"/>
      <c r="E11" s="869"/>
      <c r="F11" s="869"/>
      <c r="G11" s="898" t="str">
        <f>IF(MID('1-1.提案書'!F16,4,1)="県",LEFT('1-1.提案書'!F16,4),LEFT('1-1.提案書'!F16,3))</f>
        <v/>
      </c>
      <c r="H11" s="899"/>
      <c r="I11" s="900"/>
      <c r="J11" s="84"/>
      <c r="K11" s="81"/>
      <c r="L11" s="81"/>
      <c r="M11" s="81"/>
      <c r="N11" s="81"/>
      <c r="O11" s="81"/>
      <c r="P11" s="81"/>
      <c r="Q11" s="81"/>
      <c r="R11" s="85"/>
      <c r="S11" s="85"/>
      <c r="T11" s="85"/>
      <c r="U11" s="85"/>
      <c r="V11" s="85"/>
      <c r="W11" s="85"/>
      <c r="X11" s="85"/>
      <c r="Y11" s="85"/>
      <c r="Z11" s="85"/>
      <c r="AA11" s="85"/>
      <c r="AB11" s="85"/>
      <c r="AC11" s="85"/>
      <c r="AD11" s="85"/>
      <c r="AE11" s="85"/>
      <c r="AF11" s="85"/>
      <c r="AG11" s="85"/>
      <c r="AH11" s="85"/>
      <c r="AI11" s="85"/>
      <c r="AJ11" s="81"/>
      <c r="AK11" s="81"/>
      <c r="AL11" s="81"/>
      <c r="AM11" s="81"/>
    </row>
    <row r="12" spans="1:39" ht="15.75" thickBot="1" x14ac:dyDescent="0.45"/>
    <row r="13" spans="1:39" ht="15" customHeight="1" x14ac:dyDescent="0.4">
      <c r="B13" s="114" t="s">
        <v>357</v>
      </c>
      <c r="C13" s="87"/>
      <c r="D13" s="87"/>
      <c r="E13" s="87"/>
      <c r="F13" s="87"/>
      <c r="G13" s="87"/>
      <c r="H13" s="87"/>
      <c r="I13" s="88"/>
    </row>
    <row r="14" spans="1:39" ht="15" customHeight="1" x14ac:dyDescent="0.4">
      <c r="B14" s="115" t="s">
        <v>358</v>
      </c>
      <c r="C14" s="89"/>
      <c r="D14" s="89"/>
      <c r="E14" s="89"/>
      <c r="F14" s="89"/>
      <c r="G14" s="89"/>
      <c r="H14" s="89"/>
      <c r="I14" s="90"/>
    </row>
    <row r="15" spans="1:39" ht="15" customHeight="1" x14ac:dyDescent="0.4">
      <c r="B15" s="115" t="s">
        <v>359</v>
      </c>
      <c r="C15" s="89"/>
      <c r="D15" s="89"/>
      <c r="E15" s="89"/>
      <c r="F15" s="89"/>
      <c r="G15" s="89"/>
      <c r="H15" s="89"/>
      <c r="I15" s="90"/>
    </row>
    <row r="16" spans="1:39" ht="15" customHeight="1" x14ac:dyDescent="0.4">
      <c r="B16" s="115" t="s">
        <v>360</v>
      </c>
      <c r="C16" s="89"/>
      <c r="D16" s="89"/>
      <c r="E16" s="89"/>
      <c r="F16" s="89"/>
      <c r="G16" s="89"/>
      <c r="H16" s="89"/>
      <c r="I16" s="90"/>
    </row>
    <row r="17" spans="1:39" ht="15" customHeight="1" x14ac:dyDescent="0.4">
      <c r="B17" s="115" t="s">
        <v>361</v>
      </c>
      <c r="C17" s="89"/>
      <c r="D17" s="89"/>
      <c r="E17" s="89"/>
      <c r="F17" s="89"/>
      <c r="G17" s="89"/>
      <c r="H17" s="89"/>
      <c r="I17" s="90"/>
    </row>
    <row r="18" spans="1:39" ht="15" customHeight="1" x14ac:dyDescent="0.4">
      <c r="B18" s="115" t="s">
        <v>681</v>
      </c>
      <c r="C18" s="89"/>
      <c r="D18" s="89"/>
      <c r="E18" s="89"/>
      <c r="F18" s="89"/>
      <c r="G18" s="89"/>
      <c r="H18" s="89"/>
      <c r="I18" s="90"/>
    </row>
    <row r="19" spans="1:39" ht="15" customHeight="1" x14ac:dyDescent="0.4">
      <c r="B19" s="115" t="s">
        <v>682</v>
      </c>
      <c r="C19" s="89"/>
      <c r="D19" s="89"/>
      <c r="E19" s="89"/>
      <c r="F19" s="89"/>
      <c r="G19" s="89"/>
      <c r="H19" s="89"/>
      <c r="I19" s="90"/>
    </row>
    <row r="20" spans="1:39" ht="15" customHeight="1" x14ac:dyDescent="0.4">
      <c r="B20" s="153" t="s">
        <v>687</v>
      </c>
      <c r="C20" s="89"/>
      <c r="D20" s="89"/>
      <c r="E20" s="89"/>
      <c r="F20" s="89"/>
      <c r="G20" s="89"/>
      <c r="H20" s="89"/>
      <c r="I20" s="90"/>
    </row>
    <row r="21" spans="1:39" ht="15" customHeight="1" thickBot="1" x14ac:dyDescent="0.45">
      <c r="B21" s="144" t="s">
        <v>688</v>
      </c>
      <c r="C21" s="91"/>
      <c r="D21" s="91"/>
      <c r="E21" s="91"/>
      <c r="F21" s="91"/>
      <c r="G21" s="91"/>
      <c r="H21" s="91"/>
      <c r="I21" s="92"/>
    </row>
    <row r="23" spans="1:39" ht="15.75" thickBot="1" x14ac:dyDescent="0.45">
      <c r="I23" s="93" t="s">
        <v>362</v>
      </c>
    </row>
    <row r="24" spans="1:39" s="83" customFormat="1" ht="14.1" customHeight="1" thickBot="1" x14ac:dyDescent="0.3">
      <c r="A24" s="81"/>
      <c r="B24" s="901" t="s">
        <v>363</v>
      </c>
      <c r="C24" s="902"/>
      <c r="D24" s="902"/>
      <c r="E24" s="902"/>
      <c r="F24" s="903"/>
      <c r="G24" s="147"/>
      <c r="H24" s="148"/>
      <c r="I24" s="149"/>
      <c r="J24" s="85" t="s">
        <v>364</v>
      </c>
      <c r="K24" s="94"/>
      <c r="L24" s="81"/>
      <c r="M24" s="81"/>
      <c r="N24" s="81"/>
      <c r="O24" s="81"/>
      <c r="P24" s="81"/>
      <c r="Q24" s="81"/>
      <c r="R24" s="85"/>
      <c r="S24" s="85"/>
      <c r="T24" s="85"/>
      <c r="U24" s="85"/>
      <c r="V24" s="85"/>
      <c r="W24" s="85"/>
      <c r="X24" s="85"/>
      <c r="Y24" s="85"/>
      <c r="Z24" s="85"/>
      <c r="AA24" s="85"/>
      <c r="AB24" s="85"/>
      <c r="AC24" s="85"/>
      <c r="AD24" s="85"/>
      <c r="AE24" s="85"/>
      <c r="AF24" s="85"/>
      <c r="AG24" s="85"/>
      <c r="AH24" s="85"/>
      <c r="AI24" s="85"/>
      <c r="AJ24" s="81"/>
      <c r="AK24" s="81"/>
      <c r="AL24" s="81"/>
      <c r="AM24" s="81"/>
    </row>
    <row r="25" spans="1:39" s="83" customFormat="1" ht="14.1" customHeight="1" thickBot="1" x14ac:dyDescent="0.3">
      <c r="A25" s="81"/>
      <c r="B25" s="904" t="s">
        <v>365</v>
      </c>
      <c r="C25" s="905"/>
      <c r="D25" s="905"/>
      <c r="E25" s="905"/>
      <c r="F25" s="906"/>
      <c r="G25" s="150"/>
      <c r="H25" s="151"/>
      <c r="I25" s="152"/>
      <c r="J25" s="85" t="s">
        <v>366</v>
      </c>
      <c r="K25" s="81"/>
      <c r="L25" s="81"/>
      <c r="M25" s="81"/>
      <c r="N25" s="81"/>
      <c r="O25" s="81"/>
      <c r="P25" s="81"/>
      <c r="Q25" s="81"/>
      <c r="R25" s="85"/>
      <c r="S25" s="85"/>
      <c r="T25" s="85"/>
      <c r="U25" s="85"/>
      <c r="V25" s="85"/>
      <c r="W25" s="85"/>
      <c r="X25" s="85"/>
      <c r="Y25" s="85"/>
      <c r="Z25" s="85"/>
      <c r="AA25" s="85"/>
      <c r="AB25" s="85"/>
      <c r="AC25" s="85"/>
      <c r="AD25" s="85"/>
      <c r="AE25" s="85"/>
      <c r="AF25" s="131"/>
      <c r="AG25" s="85"/>
      <c r="AH25" s="85"/>
      <c r="AI25" s="85"/>
      <c r="AJ25" s="81"/>
      <c r="AK25" s="81"/>
      <c r="AL25" s="81"/>
      <c r="AM25" s="81"/>
    </row>
    <row r="26" spans="1:39" s="83" customFormat="1" ht="14.1" customHeight="1" thickBot="1" x14ac:dyDescent="0.3">
      <c r="A26" s="81"/>
      <c r="B26" s="888" t="s">
        <v>367</v>
      </c>
      <c r="C26" s="889"/>
      <c r="D26" s="889"/>
      <c r="E26" s="889"/>
      <c r="F26" s="889"/>
      <c r="G26" s="95"/>
      <c r="H26" s="95"/>
      <c r="I26" s="96"/>
      <c r="J26" s="81"/>
      <c r="K26" s="81"/>
      <c r="L26" s="81"/>
      <c r="M26" s="81"/>
      <c r="N26" s="81"/>
      <c r="O26" s="81"/>
      <c r="P26" s="81"/>
      <c r="Q26" s="81"/>
      <c r="R26" s="85"/>
      <c r="S26" s="85"/>
      <c r="T26" s="85"/>
      <c r="U26" s="85"/>
      <c r="V26" s="85"/>
      <c r="W26" s="85"/>
      <c r="X26" s="85"/>
      <c r="Y26" s="85"/>
      <c r="Z26" s="85"/>
      <c r="AA26" s="85"/>
      <c r="AB26" s="85"/>
      <c r="AC26" s="85"/>
      <c r="AD26" s="85"/>
      <c r="AE26" s="85"/>
      <c r="AF26" s="85"/>
      <c r="AG26" s="85"/>
      <c r="AH26" s="85"/>
      <c r="AI26" s="85"/>
      <c r="AJ26" s="81"/>
      <c r="AK26" s="81"/>
      <c r="AL26" s="81"/>
      <c r="AM26" s="81"/>
    </row>
    <row r="27" spans="1:39" s="83" customFormat="1" ht="14.1" customHeight="1" x14ac:dyDescent="0.25">
      <c r="A27" s="81"/>
      <c r="B27" s="97"/>
      <c r="C27" s="98"/>
      <c r="D27" s="871" t="s">
        <v>368</v>
      </c>
      <c r="E27" s="872"/>
      <c r="F27" s="872"/>
      <c r="G27" s="440"/>
      <c r="H27" s="441"/>
      <c r="I27" s="442"/>
      <c r="J27" s="81"/>
      <c r="K27" s="81"/>
      <c r="L27" s="81"/>
      <c r="M27" s="81"/>
      <c r="N27" s="81"/>
      <c r="O27" s="81"/>
      <c r="P27" s="81"/>
      <c r="Q27" s="81"/>
      <c r="R27" s="85"/>
      <c r="S27" s="85"/>
      <c r="T27" s="85"/>
      <c r="U27" s="85"/>
      <c r="V27" s="85"/>
      <c r="W27" s="85"/>
      <c r="X27" s="85"/>
      <c r="Y27" s="85"/>
      <c r="Z27" s="85"/>
      <c r="AA27" s="2"/>
      <c r="AB27" s="2"/>
      <c r="AC27" s="85"/>
      <c r="AD27" s="85"/>
      <c r="AE27" s="85"/>
      <c r="AF27" s="85"/>
      <c r="AG27" s="85"/>
      <c r="AH27" s="85"/>
      <c r="AI27" s="85"/>
      <c r="AJ27" s="81"/>
      <c r="AK27" s="81"/>
      <c r="AL27" s="81"/>
      <c r="AM27" s="81"/>
    </row>
    <row r="28" spans="1:39" s="83" customFormat="1" ht="14.1" customHeight="1" x14ac:dyDescent="0.25">
      <c r="A28" s="81"/>
      <c r="B28" s="97"/>
      <c r="C28" s="98"/>
      <c r="D28" s="842" t="s">
        <v>370</v>
      </c>
      <c r="E28" s="897"/>
      <c r="F28" s="897"/>
      <c r="G28" s="443"/>
      <c r="H28" s="444"/>
      <c r="I28" s="445"/>
      <c r="J28" s="81"/>
      <c r="K28" s="81"/>
      <c r="L28" s="81"/>
      <c r="M28" s="81"/>
      <c r="N28" s="81"/>
      <c r="O28" s="81"/>
      <c r="P28" s="81"/>
      <c r="Q28" s="81"/>
      <c r="R28" s="85"/>
      <c r="S28" s="85"/>
      <c r="T28" s="85"/>
      <c r="U28" s="85"/>
      <c r="V28" s="85"/>
      <c r="W28" s="85"/>
      <c r="X28" s="85"/>
      <c r="Y28" s="85"/>
      <c r="Z28" s="85"/>
      <c r="AA28" s="2"/>
      <c r="AB28" s="2"/>
      <c r="AC28" s="85"/>
      <c r="AD28" s="85"/>
      <c r="AE28" s="85"/>
      <c r="AF28" s="85"/>
      <c r="AG28" s="85"/>
      <c r="AH28" s="85"/>
      <c r="AI28" s="85"/>
      <c r="AJ28" s="81"/>
      <c r="AK28" s="81"/>
      <c r="AL28" s="81"/>
      <c r="AM28" s="81"/>
    </row>
    <row r="29" spans="1:39" s="83" customFormat="1" ht="14.1" customHeight="1" x14ac:dyDescent="0.25">
      <c r="A29" s="99"/>
      <c r="B29" s="97"/>
      <c r="C29" s="98"/>
      <c r="D29" s="842" t="s">
        <v>372</v>
      </c>
      <c r="E29" s="897"/>
      <c r="F29" s="897"/>
      <c r="G29" s="443"/>
      <c r="H29" s="444"/>
      <c r="I29" s="445"/>
      <c r="J29" s="100" t="s">
        <v>375</v>
      </c>
      <c r="K29" s="81"/>
      <c r="L29" s="81"/>
      <c r="M29" s="81"/>
      <c r="N29" s="81"/>
      <c r="O29" s="81"/>
      <c r="P29" s="81"/>
      <c r="Q29" s="81"/>
      <c r="R29" s="85"/>
      <c r="S29" s="85"/>
      <c r="T29" s="85"/>
      <c r="U29" s="85"/>
      <c r="V29" s="85"/>
      <c r="W29" s="85"/>
      <c r="X29" s="85"/>
      <c r="Y29" s="85"/>
      <c r="Z29" s="85"/>
      <c r="AA29" s="2"/>
      <c r="AB29" s="2"/>
      <c r="AC29" s="85"/>
      <c r="AD29" s="85"/>
      <c r="AE29" s="85"/>
      <c r="AF29" s="85"/>
      <c r="AG29" s="85"/>
      <c r="AH29" s="85"/>
      <c r="AI29" s="85"/>
      <c r="AJ29" s="81"/>
      <c r="AK29" s="81"/>
      <c r="AL29" s="81"/>
      <c r="AM29" s="81"/>
    </row>
    <row r="30" spans="1:39" s="83" customFormat="1" ht="14.1" customHeight="1" x14ac:dyDescent="0.25">
      <c r="A30" s="99"/>
      <c r="B30" s="97"/>
      <c r="C30" s="98"/>
      <c r="D30" s="842" t="s">
        <v>374</v>
      </c>
      <c r="E30" s="897"/>
      <c r="F30" s="897"/>
      <c r="G30" s="446"/>
      <c r="H30" s="447"/>
      <c r="I30" s="448"/>
      <c r="J30" s="100"/>
      <c r="K30" s="81"/>
      <c r="L30" s="81"/>
      <c r="M30" s="81"/>
      <c r="N30" s="81"/>
      <c r="O30" s="81"/>
      <c r="P30" s="81"/>
      <c r="Q30" s="81"/>
      <c r="R30" s="85"/>
      <c r="S30" s="85"/>
      <c r="T30" s="85"/>
      <c r="U30" s="85"/>
      <c r="V30" s="85"/>
      <c r="W30" s="85"/>
      <c r="X30" s="85"/>
      <c r="Y30" s="85"/>
      <c r="Z30" s="85"/>
      <c r="AA30" s="2"/>
      <c r="AB30" s="2"/>
      <c r="AC30" s="85"/>
      <c r="AD30" s="85"/>
      <c r="AE30" s="85"/>
      <c r="AF30" s="85"/>
      <c r="AG30" s="85"/>
      <c r="AH30" s="85"/>
      <c r="AI30" s="85"/>
      <c r="AJ30" s="81"/>
      <c r="AK30" s="81"/>
      <c r="AL30" s="81"/>
      <c r="AM30" s="81"/>
    </row>
    <row r="31" spans="1:39" s="83" customFormat="1" ht="14.1" customHeight="1" x14ac:dyDescent="0.25">
      <c r="A31" s="99"/>
      <c r="B31" s="97"/>
      <c r="C31" s="861" t="s">
        <v>376</v>
      </c>
      <c r="D31" s="839"/>
      <c r="E31" s="839"/>
      <c r="F31" s="840"/>
      <c r="G31" s="446"/>
      <c r="H31" s="447"/>
      <c r="I31" s="448"/>
      <c r="J31" s="85" t="s">
        <v>378</v>
      </c>
      <c r="K31" s="81"/>
      <c r="L31" s="81"/>
      <c r="M31" s="81"/>
      <c r="N31" s="81"/>
      <c r="O31" s="81"/>
      <c r="P31" s="81"/>
      <c r="Q31" s="81"/>
      <c r="R31" s="85"/>
      <c r="S31" s="85"/>
      <c r="T31" s="85"/>
      <c r="U31" s="85"/>
      <c r="V31" s="85"/>
      <c r="W31" s="85"/>
      <c r="X31" s="85"/>
      <c r="Y31" s="85"/>
      <c r="Z31" s="85"/>
      <c r="AA31" s="2"/>
      <c r="AB31" s="2"/>
      <c r="AC31" s="85"/>
      <c r="AD31" s="85"/>
      <c r="AE31" s="85"/>
      <c r="AF31" s="85"/>
      <c r="AG31" s="85"/>
      <c r="AH31" s="85"/>
      <c r="AI31" s="85"/>
      <c r="AJ31" s="81"/>
      <c r="AK31" s="81"/>
      <c r="AL31" s="81"/>
      <c r="AM31" s="81"/>
    </row>
    <row r="32" spans="1:39" s="83" customFormat="1" ht="14.1" customHeight="1" x14ac:dyDescent="0.25">
      <c r="A32" s="99"/>
      <c r="B32" s="97"/>
      <c r="C32" s="101"/>
      <c r="D32" s="102"/>
      <c r="E32" s="841" t="s">
        <v>377</v>
      </c>
      <c r="F32" s="842"/>
      <c r="G32" s="446"/>
      <c r="H32" s="447"/>
      <c r="I32" s="448"/>
      <c r="J32" s="85" t="s">
        <v>380</v>
      </c>
      <c r="K32" s="81"/>
      <c r="L32" s="81"/>
      <c r="M32" s="81"/>
      <c r="N32" s="81"/>
      <c r="O32" s="81"/>
      <c r="P32" s="81"/>
      <c r="Q32" s="81"/>
      <c r="R32" s="85"/>
      <c r="S32" s="85"/>
      <c r="T32" s="85"/>
      <c r="U32" s="85"/>
      <c r="V32" s="85"/>
      <c r="W32" s="85"/>
      <c r="X32" s="85"/>
      <c r="Y32" s="85"/>
      <c r="Z32" s="85"/>
      <c r="AA32" s="2"/>
      <c r="AB32" s="2"/>
      <c r="AC32" s="85"/>
      <c r="AD32" s="85"/>
      <c r="AE32" s="85"/>
      <c r="AF32" s="85"/>
      <c r="AG32" s="85"/>
      <c r="AH32" s="85"/>
      <c r="AI32" s="85"/>
      <c r="AJ32" s="81"/>
      <c r="AK32" s="81"/>
      <c r="AL32" s="81"/>
      <c r="AM32" s="81"/>
    </row>
    <row r="33" spans="1:39" s="83" customFormat="1" ht="14.1" customHeight="1" x14ac:dyDescent="0.25">
      <c r="A33" s="99"/>
      <c r="B33" s="97"/>
      <c r="C33" s="98"/>
      <c r="D33" s="870" t="s">
        <v>379</v>
      </c>
      <c r="E33" s="841"/>
      <c r="F33" s="842"/>
      <c r="G33" s="446"/>
      <c r="H33" s="447"/>
      <c r="I33" s="448"/>
      <c r="J33" s="85"/>
      <c r="K33" s="81"/>
      <c r="L33" s="81"/>
      <c r="M33" s="81"/>
      <c r="N33" s="81"/>
      <c r="O33" s="81"/>
      <c r="P33" s="81"/>
      <c r="Q33" s="81"/>
      <c r="R33" s="85"/>
      <c r="S33" s="85"/>
      <c r="T33" s="85"/>
      <c r="U33" s="85"/>
      <c r="V33" s="85"/>
      <c r="W33" s="85"/>
      <c r="X33" s="85"/>
      <c r="Y33" s="85"/>
      <c r="Z33" s="85"/>
      <c r="AA33" s="2"/>
      <c r="AB33" s="2"/>
      <c r="AC33" s="85"/>
      <c r="AD33" s="85"/>
      <c r="AE33" s="85"/>
      <c r="AF33" s="85"/>
      <c r="AG33" s="85"/>
      <c r="AH33" s="85"/>
      <c r="AI33" s="85"/>
      <c r="AJ33" s="81"/>
      <c r="AK33" s="81"/>
      <c r="AL33" s="81"/>
      <c r="AM33" s="81"/>
    </row>
    <row r="34" spans="1:39" s="83" customFormat="1" ht="14.1" customHeight="1" x14ac:dyDescent="0.25">
      <c r="A34" s="99"/>
      <c r="B34" s="97"/>
      <c r="C34" s="98"/>
      <c r="D34" s="841" t="s">
        <v>382</v>
      </c>
      <c r="E34" s="841"/>
      <c r="F34" s="842"/>
      <c r="G34" s="446"/>
      <c r="H34" s="447"/>
      <c r="I34" s="448"/>
      <c r="J34" s="85"/>
      <c r="K34" s="81"/>
      <c r="L34" s="81"/>
      <c r="M34" s="81"/>
      <c r="N34" s="81"/>
      <c r="O34" s="81"/>
      <c r="P34" s="81"/>
      <c r="Q34" s="81"/>
      <c r="R34" s="85"/>
      <c r="S34" s="85"/>
      <c r="T34" s="85"/>
      <c r="U34" s="85"/>
      <c r="V34" s="85"/>
      <c r="W34" s="85"/>
      <c r="X34" s="85"/>
      <c r="Y34" s="85"/>
      <c r="Z34" s="85"/>
      <c r="AA34" s="2"/>
      <c r="AB34" s="2"/>
      <c r="AC34" s="85"/>
      <c r="AD34" s="85"/>
      <c r="AE34" s="85"/>
      <c r="AF34" s="85"/>
      <c r="AG34" s="85"/>
      <c r="AH34" s="85"/>
      <c r="AI34" s="85"/>
      <c r="AJ34" s="81"/>
      <c r="AK34" s="81"/>
      <c r="AL34" s="81"/>
      <c r="AM34" s="81"/>
    </row>
    <row r="35" spans="1:39" s="83" customFormat="1" ht="14.1" customHeight="1" x14ac:dyDescent="0.25">
      <c r="A35" s="99"/>
      <c r="B35" s="97"/>
      <c r="C35" s="98"/>
      <c r="D35" s="841" t="s">
        <v>384</v>
      </c>
      <c r="E35" s="841"/>
      <c r="F35" s="842"/>
      <c r="G35" s="446"/>
      <c r="H35" s="447"/>
      <c r="I35" s="448"/>
      <c r="J35" s="85"/>
      <c r="K35" s="81"/>
      <c r="L35" s="81"/>
      <c r="M35" s="81"/>
      <c r="N35" s="81"/>
      <c r="O35" s="81"/>
      <c r="P35" s="81"/>
      <c r="Q35" s="81"/>
      <c r="R35" s="85"/>
      <c r="S35" s="85"/>
      <c r="T35" s="85"/>
      <c r="U35" s="85"/>
      <c r="V35" s="85"/>
      <c r="W35" s="85"/>
      <c r="X35" s="85"/>
      <c r="Y35" s="85"/>
      <c r="Z35" s="85"/>
      <c r="AA35" s="85"/>
      <c r="AB35" s="85"/>
      <c r="AC35" s="85"/>
      <c r="AD35" s="85"/>
      <c r="AE35" s="85"/>
      <c r="AF35" s="85"/>
      <c r="AG35" s="85"/>
      <c r="AH35" s="85"/>
      <c r="AI35" s="85"/>
      <c r="AJ35" s="81"/>
      <c r="AK35" s="81"/>
      <c r="AL35" s="81"/>
      <c r="AM35" s="81"/>
    </row>
    <row r="36" spans="1:39" s="83" customFormat="1" ht="14.1" customHeight="1" x14ac:dyDescent="0.25">
      <c r="A36" s="99"/>
      <c r="B36" s="97"/>
      <c r="C36" s="861" t="s">
        <v>385</v>
      </c>
      <c r="D36" s="839"/>
      <c r="E36" s="839"/>
      <c r="F36" s="840"/>
      <c r="G36" s="446"/>
      <c r="H36" s="447"/>
      <c r="I36" s="448"/>
      <c r="J36" s="85" t="s">
        <v>388</v>
      </c>
      <c r="K36" s="81"/>
      <c r="L36" s="81"/>
      <c r="M36" s="81"/>
      <c r="N36" s="81"/>
      <c r="O36" s="81"/>
      <c r="P36" s="81"/>
      <c r="Q36" s="81"/>
      <c r="R36" s="85"/>
      <c r="S36" s="85"/>
      <c r="T36" s="85"/>
      <c r="U36" s="85"/>
      <c r="V36" s="85"/>
      <c r="W36" s="85"/>
      <c r="X36" s="85"/>
      <c r="Y36" s="85"/>
      <c r="Z36" s="85"/>
      <c r="AA36" s="85"/>
      <c r="AB36" s="85"/>
      <c r="AC36" s="85"/>
      <c r="AD36" s="85"/>
      <c r="AE36" s="85"/>
      <c r="AF36" s="85"/>
      <c r="AG36" s="85"/>
      <c r="AH36" s="85"/>
      <c r="AI36" s="85"/>
      <c r="AJ36" s="81"/>
      <c r="AK36" s="81"/>
      <c r="AL36" s="81"/>
      <c r="AM36" s="81"/>
    </row>
    <row r="37" spans="1:39" s="83" customFormat="1" ht="14.1" customHeight="1" x14ac:dyDescent="0.25">
      <c r="A37" s="99"/>
      <c r="B37" s="97"/>
      <c r="C37" s="839" t="s">
        <v>387</v>
      </c>
      <c r="D37" s="839"/>
      <c r="E37" s="839"/>
      <c r="F37" s="840"/>
      <c r="G37" s="446"/>
      <c r="H37" s="447"/>
      <c r="I37" s="448"/>
      <c r="J37" s="85" t="s">
        <v>391</v>
      </c>
      <c r="K37" s="81"/>
      <c r="L37" s="81"/>
      <c r="M37" s="81"/>
      <c r="N37" s="81"/>
      <c r="O37" s="81"/>
      <c r="P37" s="81"/>
      <c r="Q37" s="81"/>
      <c r="R37" s="85"/>
      <c r="S37" s="85"/>
      <c r="T37" s="85"/>
      <c r="U37" s="85"/>
      <c r="V37" s="85"/>
      <c r="W37" s="85"/>
      <c r="X37" s="85"/>
      <c r="Y37" s="85"/>
      <c r="Z37" s="85"/>
      <c r="AA37" s="2"/>
      <c r="AB37" s="2"/>
      <c r="AC37" s="85"/>
      <c r="AD37" s="85"/>
      <c r="AE37" s="85"/>
      <c r="AF37" s="85"/>
      <c r="AG37" s="85"/>
      <c r="AH37" s="85"/>
      <c r="AI37" s="85"/>
      <c r="AJ37" s="81"/>
      <c r="AK37" s="81"/>
      <c r="AL37" s="81"/>
      <c r="AM37" s="81"/>
    </row>
    <row r="38" spans="1:39" s="83" customFormat="1" ht="14.1" customHeight="1" x14ac:dyDescent="0.25">
      <c r="A38" s="99"/>
      <c r="B38" s="856" t="s">
        <v>390</v>
      </c>
      <c r="C38" s="844"/>
      <c r="D38" s="844"/>
      <c r="E38" s="844"/>
      <c r="F38" s="845"/>
      <c r="G38" s="446"/>
      <c r="H38" s="447"/>
      <c r="I38" s="448"/>
      <c r="J38" s="85" t="s">
        <v>394</v>
      </c>
      <c r="K38" s="81"/>
      <c r="L38" s="81"/>
      <c r="M38" s="81"/>
      <c r="N38" s="81"/>
      <c r="O38" s="81"/>
      <c r="P38" s="81"/>
      <c r="Q38" s="81"/>
      <c r="R38" s="85"/>
      <c r="S38" s="85"/>
      <c r="T38" s="85"/>
      <c r="U38" s="85"/>
      <c r="V38" s="85"/>
      <c r="W38" s="85"/>
      <c r="X38" s="85"/>
      <c r="Y38" s="85"/>
      <c r="Z38" s="85"/>
      <c r="AA38" s="2"/>
      <c r="AB38" s="2"/>
      <c r="AC38" s="85"/>
      <c r="AD38" s="85"/>
      <c r="AE38" s="85"/>
      <c r="AF38" s="85"/>
      <c r="AG38" s="85"/>
      <c r="AH38" s="85"/>
      <c r="AI38" s="85"/>
      <c r="AJ38" s="81"/>
      <c r="AK38" s="81"/>
      <c r="AL38" s="81"/>
      <c r="AM38" s="81"/>
    </row>
    <row r="39" spans="1:39" s="83" customFormat="1" ht="14.1" customHeight="1" x14ac:dyDescent="0.25">
      <c r="A39" s="99"/>
      <c r="B39" s="103"/>
      <c r="C39" s="101"/>
      <c r="D39" s="842" t="s">
        <v>393</v>
      </c>
      <c r="E39" s="897"/>
      <c r="F39" s="897"/>
      <c r="G39" s="446"/>
      <c r="H39" s="447"/>
      <c r="I39" s="448"/>
      <c r="J39" s="85"/>
      <c r="K39" s="81"/>
      <c r="L39" s="81"/>
      <c r="M39" s="81"/>
      <c r="N39" s="81"/>
      <c r="O39" s="81"/>
      <c r="P39" s="81"/>
      <c r="Q39" s="81"/>
      <c r="R39" s="85"/>
      <c r="S39" s="85"/>
      <c r="T39" s="85"/>
      <c r="U39" s="85"/>
      <c r="V39" s="85"/>
      <c r="W39" s="85"/>
      <c r="X39" s="85"/>
      <c r="Y39" s="85"/>
      <c r="Z39" s="85"/>
      <c r="AA39" s="2"/>
      <c r="AB39" s="2"/>
      <c r="AC39" s="85"/>
      <c r="AD39" s="85"/>
      <c r="AE39" s="85"/>
      <c r="AF39" s="85"/>
      <c r="AG39" s="85"/>
      <c r="AH39" s="85"/>
      <c r="AI39" s="85"/>
      <c r="AJ39" s="81"/>
      <c r="AK39" s="81"/>
      <c r="AL39" s="81"/>
      <c r="AM39" s="81"/>
    </row>
    <row r="40" spans="1:39" s="83" customFormat="1" ht="14.1" customHeight="1" x14ac:dyDescent="0.25">
      <c r="A40" s="99"/>
      <c r="B40" s="97"/>
      <c r="C40" s="98"/>
      <c r="D40" s="842" t="s">
        <v>397</v>
      </c>
      <c r="E40" s="897"/>
      <c r="F40" s="897"/>
      <c r="G40" s="446"/>
      <c r="H40" s="447"/>
      <c r="I40" s="448"/>
      <c r="J40" s="85"/>
      <c r="K40" s="81"/>
      <c r="L40" s="81"/>
      <c r="M40" s="81"/>
      <c r="N40" s="81"/>
      <c r="O40" s="81"/>
      <c r="P40" s="81"/>
      <c r="Q40" s="81"/>
      <c r="R40" s="85"/>
      <c r="S40" s="85"/>
      <c r="T40" s="85"/>
      <c r="U40" s="85"/>
      <c r="V40" s="85"/>
      <c r="W40" s="85"/>
      <c r="X40" s="85"/>
      <c r="Y40" s="85"/>
      <c r="Z40" s="85"/>
      <c r="AA40" s="2"/>
      <c r="AB40" s="2"/>
      <c r="AC40" s="85"/>
      <c r="AD40" s="85"/>
      <c r="AE40" s="85"/>
      <c r="AF40" s="85"/>
      <c r="AG40" s="85"/>
      <c r="AH40" s="85"/>
      <c r="AI40" s="85"/>
      <c r="AJ40" s="81"/>
      <c r="AK40" s="81"/>
      <c r="AL40" s="81"/>
      <c r="AM40" s="81"/>
    </row>
    <row r="41" spans="1:39" s="83" customFormat="1" ht="14.1" customHeight="1" x14ac:dyDescent="0.25">
      <c r="A41" s="99"/>
      <c r="B41" s="97"/>
      <c r="C41" s="98"/>
      <c r="D41" s="859" t="s">
        <v>399</v>
      </c>
      <c r="E41" s="860"/>
      <c r="F41" s="860"/>
      <c r="G41" s="446"/>
      <c r="H41" s="447"/>
      <c r="I41" s="448"/>
      <c r="J41" s="85" t="s">
        <v>401</v>
      </c>
      <c r="K41" s="81"/>
      <c r="L41" s="81"/>
      <c r="M41" s="81"/>
      <c r="N41" s="81"/>
      <c r="O41" s="81"/>
      <c r="P41" s="81"/>
      <c r="Q41" s="81"/>
      <c r="R41" s="85"/>
      <c r="S41" s="85"/>
      <c r="T41" s="85"/>
      <c r="U41" s="85"/>
      <c r="V41" s="85"/>
      <c r="W41" s="85"/>
      <c r="X41" s="85"/>
      <c r="Y41" s="85"/>
      <c r="Z41" s="85"/>
      <c r="AA41" s="2"/>
      <c r="AB41" s="2"/>
      <c r="AC41" s="85"/>
      <c r="AD41" s="85"/>
      <c r="AE41" s="85"/>
      <c r="AF41" s="85"/>
      <c r="AG41" s="85"/>
      <c r="AH41" s="85"/>
      <c r="AI41" s="85"/>
      <c r="AJ41" s="81"/>
      <c r="AK41" s="81"/>
      <c r="AL41" s="81"/>
      <c r="AM41" s="81"/>
    </row>
    <row r="42" spans="1:39" s="83" customFormat="1" ht="14.1" customHeight="1" x14ac:dyDescent="0.25">
      <c r="A42" s="99"/>
      <c r="B42" s="97"/>
      <c r="C42" s="98"/>
      <c r="D42" s="104"/>
      <c r="E42" s="841" t="s">
        <v>400</v>
      </c>
      <c r="F42" s="842"/>
      <c r="G42" s="446"/>
      <c r="H42" s="447"/>
      <c r="I42" s="448"/>
      <c r="J42" s="85"/>
      <c r="K42" s="81"/>
      <c r="L42" s="81"/>
      <c r="M42" s="81"/>
      <c r="N42" s="81"/>
      <c r="O42" s="81"/>
      <c r="P42" s="81"/>
      <c r="Q42" s="81"/>
      <c r="R42" s="85"/>
      <c r="S42" s="85"/>
      <c r="T42" s="85"/>
      <c r="U42" s="85"/>
      <c r="V42" s="85"/>
      <c r="W42" s="85"/>
      <c r="X42" s="85"/>
      <c r="Y42" s="85"/>
      <c r="Z42" s="85"/>
      <c r="AA42" s="2"/>
      <c r="AB42" s="2"/>
      <c r="AC42" s="85"/>
      <c r="AD42" s="85"/>
      <c r="AE42" s="85"/>
      <c r="AF42" s="85"/>
      <c r="AG42" s="85"/>
      <c r="AH42" s="85"/>
      <c r="AI42" s="85"/>
      <c r="AJ42" s="81"/>
      <c r="AK42" s="81"/>
      <c r="AL42" s="81"/>
      <c r="AM42" s="81"/>
    </row>
    <row r="43" spans="1:39" s="83" customFormat="1" ht="14.1" customHeight="1" x14ac:dyDescent="0.25">
      <c r="A43" s="99"/>
      <c r="B43" s="97"/>
      <c r="C43" s="861" t="s">
        <v>403</v>
      </c>
      <c r="D43" s="839"/>
      <c r="E43" s="839"/>
      <c r="F43" s="840"/>
      <c r="G43" s="446"/>
      <c r="H43" s="447"/>
      <c r="I43" s="448"/>
      <c r="J43" s="85" t="s">
        <v>405</v>
      </c>
      <c r="K43" s="81"/>
      <c r="L43" s="81"/>
      <c r="M43" s="81"/>
      <c r="N43" s="81"/>
      <c r="O43" s="81"/>
      <c r="P43" s="81"/>
      <c r="Q43" s="81"/>
      <c r="R43" s="85"/>
      <c r="S43" s="85"/>
      <c r="T43" s="85"/>
      <c r="U43" s="85"/>
      <c r="V43" s="85"/>
      <c r="W43" s="85"/>
      <c r="X43" s="85"/>
      <c r="Y43" s="85"/>
      <c r="Z43" s="85"/>
      <c r="AA43" s="2"/>
      <c r="AB43" s="2"/>
      <c r="AC43" s="85"/>
      <c r="AD43" s="85"/>
      <c r="AE43" s="85"/>
      <c r="AF43" s="85"/>
      <c r="AG43" s="85"/>
      <c r="AH43" s="85"/>
      <c r="AI43" s="85"/>
      <c r="AJ43" s="81"/>
      <c r="AK43" s="81"/>
      <c r="AL43" s="81"/>
      <c r="AM43" s="81"/>
    </row>
    <row r="44" spans="1:39" s="83" customFormat="1" ht="14.1" customHeight="1" x14ac:dyDescent="0.25">
      <c r="A44" s="99"/>
      <c r="B44" s="97"/>
      <c r="C44" s="101"/>
      <c r="D44" s="859" t="s">
        <v>404</v>
      </c>
      <c r="E44" s="860"/>
      <c r="F44" s="860"/>
      <c r="G44" s="446"/>
      <c r="H44" s="447"/>
      <c r="I44" s="448"/>
      <c r="J44" s="85" t="s">
        <v>408</v>
      </c>
      <c r="K44" s="81"/>
      <c r="L44" s="81"/>
      <c r="M44" s="81"/>
      <c r="N44" s="81"/>
      <c r="O44" s="81"/>
      <c r="P44" s="81"/>
      <c r="Q44" s="81"/>
      <c r="R44" s="85"/>
      <c r="S44" s="85"/>
      <c r="T44" s="85"/>
      <c r="U44" s="85"/>
      <c r="V44" s="85"/>
      <c r="W44" s="85"/>
      <c r="X44" s="85"/>
      <c r="Y44" s="85"/>
      <c r="Z44" s="85"/>
      <c r="AA44" s="2"/>
      <c r="AB44" s="2"/>
      <c r="AC44" s="85"/>
      <c r="AD44" s="85"/>
      <c r="AE44" s="85"/>
      <c r="AF44" s="85"/>
      <c r="AG44" s="85"/>
      <c r="AH44" s="85"/>
      <c r="AI44" s="85"/>
      <c r="AJ44" s="81"/>
      <c r="AK44" s="81"/>
      <c r="AL44" s="81"/>
      <c r="AM44" s="81"/>
    </row>
    <row r="45" spans="1:39" s="83" customFormat="1" ht="14.1" customHeight="1" x14ac:dyDescent="0.25">
      <c r="A45" s="99"/>
      <c r="B45" s="97"/>
      <c r="C45" s="98"/>
      <c r="D45" s="105"/>
      <c r="E45" s="841" t="s">
        <v>407</v>
      </c>
      <c r="F45" s="842"/>
      <c r="G45" s="446"/>
      <c r="H45" s="447"/>
      <c r="I45" s="448"/>
      <c r="J45" s="81"/>
      <c r="K45" s="81"/>
      <c r="L45" s="81"/>
      <c r="M45" s="81"/>
      <c r="N45" s="81"/>
      <c r="O45" s="81"/>
      <c r="P45" s="81"/>
      <c r="Q45" s="81"/>
      <c r="R45" s="85"/>
      <c r="S45" s="85"/>
      <c r="T45" s="85"/>
      <c r="U45" s="85"/>
      <c r="V45" s="85"/>
      <c r="W45" s="85"/>
      <c r="X45" s="85"/>
      <c r="Y45" s="85"/>
      <c r="Z45" s="85"/>
      <c r="AA45" s="2"/>
      <c r="AB45" s="2"/>
      <c r="AC45" s="85"/>
      <c r="AD45" s="85"/>
      <c r="AE45" s="85"/>
      <c r="AF45" s="85"/>
      <c r="AG45" s="85"/>
      <c r="AH45" s="85"/>
      <c r="AI45" s="85"/>
      <c r="AJ45" s="81"/>
      <c r="AK45" s="81"/>
      <c r="AL45" s="81"/>
      <c r="AM45" s="81"/>
    </row>
    <row r="46" spans="1:39" s="83" customFormat="1" ht="14.1" customHeight="1" x14ac:dyDescent="0.25">
      <c r="A46" s="99"/>
      <c r="B46" s="97"/>
      <c r="C46" s="98"/>
      <c r="D46" s="104"/>
      <c r="E46" s="841" t="s">
        <v>411</v>
      </c>
      <c r="F46" s="842"/>
      <c r="G46" s="446"/>
      <c r="H46" s="447"/>
      <c r="I46" s="448"/>
      <c r="J46" s="81"/>
      <c r="K46" s="81"/>
      <c r="L46" s="81"/>
      <c r="M46" s="81"/>
      <c r="N46" s="81"/>
      <c r="O46" s="81"/>
      <c r="P46" s="81"/>
      <c r="Q46" s="81"/>
      <c r="R46" s="85"/>
      <c r="S46" s="85"/>
      <c r="T46" s="85"/>
      <c r="U46" s="85"/>
      <c r="V46" s="85"/>
      <c r="W46" s="85"/>
      <c r="X46" s="85"/>
      <c r="Y46" s="85"/>
      <c r="Z46" s="85"/>
      <c r="AA46" s="2"/>
      <c r="AB46" s="2"/>
      <c r="AC46" s="85"/>
      <c r="AD46" s="85"/>
      <c r="AE46" s="85"/>
      <c r="AF46" s="85"/>
      <c r="AG46" s="85"/>
      <c r="AH46" s="85"/>
      <c r="AI46" s="85"/>
      <c r="AJ46" s="81"/>
      <c r="AK46" s="81"/>
      <c r="AL46" s="81"/>
      <c r="AM46" s="81"/>
    </row>
    <row r="47" spans="1:39" s="83" customFormat="1" ht="14.1" customHeight="1" x14ac:dyDescent="0.25">
      <c r="A47" s="99"/>
      <c r="B47" s="97"/>
      <c r="C47" s="861" t="s">
        <v>413</v>
      </c>
      <c r="D47" s="839"/>
      <c r="E47" s="839"/>
      <c r="F47" s="840"/>
      <c r="G47" s="446"/>
      <c r="H47" s="447"/>
      <c r="I47" s="448"/>
      <c r="J47" s="85" t="s">
        <v>416</v>
      </c>
      <c r="K47" s="81"/>
      <c r="L47" s="81"/>
      <c r="M47" s="81"/>
      <c r="N47" s="81"/>
      <c r="O47" s="81"/>
      <c r="P47" s="81"/>
      <c r="Q47" s="81"/>
      <c r="R47" s="85"/>
      <c r="S47" s="85"/>
      <c r="T47" s="85"/>
      <c r="U47" s="85"/>
      <c r="V47" s="85"/>
      <c r="W47" s="85"/>
      <c r="X47" s="85"/>
      <c r="Y47" s="85"/>
      <c r="Z47" s="85"/>
      <c r="AA47" s="2"/>
      <c r="AB47" s="2"/>
      <c r="AC47" s="85"/>
      <c r="AD47" s="85"/>
      <c r="AE47" s="85"/>
      <c r="AF47" s="85"/>
      <c r="AG47" s="85"/>
      <c r="AH47" s="85"/>
      <c r="AI47" s="85"/>
      <c r="AJ47" s="81"/>
      <c r="AK47" s="81"/>
      <c r="AL47" s="81"/>
      <c r="AM47" s="81"/>
    </row>
    <row r="48" spans="1:39" s="83" customFormat="1" ht="14.1" customHeight="1" x14ac:dyDescent="0.25">
      <c r="A48" s="99"/>
      <c r="B48" s="97"/>
      <c r="C48" s="839" t="s">
        <v>415</v>
      </c>
      <c r="D48" s="839"/>
      <c r="E48" s="839"/>
      <c r="F48" s="840"/>
      <c r="G48" s="446"/>
      <c r="H48" s="447"/>
      <c r="I48" s="448"/>
      <c r="J48" s="81"/>
      <c r="K48" s="81"/>
      <c r="L48" s="81"/>
      <c r="M48" s="81"/>
      <c r="N48" s="81"/>
      <c r="O48" s="81"/>
      <c r="P48" s="81"/>
      <c r="Q48" s="81"/>
      <c r="R48" s="85"/>
      <c r="S48" s="85"/>
      <c r="T48" s="85"/>
      <c r="U48" s="85"/>
      <c r="V48" s="85"/>
      <c r="W48" s="85"/>
      <c r="X48" s="85"/>
      <c r="Y48" s="85"/>
      <c r="Z48" s="85"/>
      <c r="AA48" s="2"/>
      <c r="AB48" s="2"/>
      <c r="AC48" s="85"/>
      <c r="AD48" s="85"/>
      <c r="AE48" s="85"/>
      <c r="AF48" s="85"/>
      <c r="AG48" s="85"/>
      <c r="AH48" s="85"/>
      <c r="AI48" s="85"/>
      <c r="AJ48" s="81"/>
      <c r="AK48" s="81"/>
      <c r="AL48" s="81"/>
      <c r="AM48" s="81"/>
    </row>
    <row r="49" spans="1:39" s="83" customFormat="1" ht="14.1" customHeight="1" x14ac:dyDescent="0.25">
      <c r="A49" s="99"/>
      <c r="B49" s="856" t="s">
        <v>418</v>
      </c>
      <c r="C49" s="844"/>
      <c r="D49" s="844"/>
      <c r="E49" s="844"/>
      <c r="F49" s="845"/>
      <c r="G49" s="446"/>
      <c r="H49" s="447"/>
      <c r="I49" s="448"/>
      <c r="J49" s="85" t="s">
        <v>420</v>
      </c>
      <c r="K49" s="81"/>
      <c r="L49" s="81"/>
      <c r="M49" s="81"/>
      <c r="N49" s="81"/>
      <c r="O49" s="81"/>
      <c r="P49" s="81"/>
      <c r="Q49" s="81"/>
      <c r="R49" s="85"/>
      <c r="S49" s="85"/>
      <c r="T49" s="85"/>
      <c r="U49" s="85"/>
      <c r="V49" s="85"/>
      <c r="W49" s="85"/>
      <c r="X49" s="85"/>
      <c r="Y49" s="85"/>
      <c r="Z49" s="85"/>
      <c r="AA49" s="2"/>
      <c r="AB49" s="2"/>
      <c r="AC49" s="85"/>
      <c r="AD49" s="85"/>
      <c r="AE49" s="85"/>
      <c r="AF49" s="85"/>
      <c r="AG49" s="85"/>
      <c r="AH49" s="85"/>
      <c r="AI49" s="85"/>
      <c r="AJ49" s="81"/>
      <c r="AK49" s="81"/>
      <c r="AL49" s="81"/>
      <c r="AM49" s="81"/>
    </row>
    <row r="50" spans="1:39" s="83" customFormat="1" ht="14.1" customHeight="1" x14ac:dyDescent="0.25">
      <c r="A50" s="99"/>
      <c r="B50" s="862"/>
      <c r="C50" s="863"/>
      <c r="D50" s="841" t="s">
        <v>419</v>
      </c>
      <c r="E50" s="841"/>
      <c r="F50" s="842"/>
      <c r="G50" s="446"/>
      <c r="H50" s="447"/>
      <c r="I50" s="448"/>
      <c r="J50" s="81"/>
      <c r="K50" s="81"/>
      <c r="L50" s="81"/>
      <c r="M50" s="81"/>
      <c r="N50" s="81"/>
      <c r="O50" s="81"/>
      <c r="P50" s="81"/>
      <c r="Q50" s="81"/>
      <c r="R50" s="85"/>
      <c r="S50" s="85"/>
      <c r="T50" s="85"/>
      <c r="U50" s="85"/>
      <c r="V50" s="85"/>
      <c r="W50" s="85"/>
      <c r="X50" s="85"/>
      <c r="Y50" s="85"/>
      <c r="Z50" s="85"/>
      <c r="AA50" s="2"/>
      <c r="AB50" s="2"/>
      <c r="AC50" s="85"/>
      <c r="AD50" s="85"/>
      <c r="AE50" s="85"/>
      <c r="AF50" s="85"/>
      <c r="AG50" s="85"/>
      <c r="AH50" s="85"/>
      <c r="AI50" s="85"/>
      <c r="AJ50" s="81"/>
      <c r="AK50" s="81"/>
      <c r="AL50" s="81"/>
      <c r="AM50" s="81"/>
    </row>
    <row r="51" spans="1:39" s="83" customFormat="1" ht="14.1" customHeight="1" x14ac:dyDescent="0.25">
      <c r="A51" s="99"/>
      <c r="B51" s="864"/>
      <c r="C51" s="865"/>
      <c r="D51" s="866" t="s">
        <v>423</v>
      </c>
      <c r="E51" s="867"/>
      <c r="F51" s="867"/>
      <c r="G51" s="446"/>
      <c r="H51" s="447"/>
      <c r="I51" s="448"/>
      <c r="J51" s="81"/>
      <c r="K51" s="81"/>
      <c r="L51" s="81"/>
      <c r="M51" s="81"/>
      <c r="N51" s="81"/>
      <c r="O51" s="81"/>
      <c r="P51" s="81"/>
      <c r="Q51" s="81"/>
      <c r="R51" s="85"/>
      <c r="S51" s="85"/>
      <c r="T51" s="85"/>
      <c r="U51" s="85"/>
      <c r="V51" s="85"/>
      <c r="W51" s="85"/>
      <c r="X51" s="85"/>
      <c r="Y51" s="85"/>
      <c r="Z51" s="85"/>
      <c r="AA51" s="2"/>
      <c r="AB51" s="2"/>
      <c r="AC51" s="85"/>
      <c r="AD51" s="85"/>
      <c r="AE51" s="85"/>
      <c r="AF51" s="85"/>
      <c r="AG51" s="85"/>
      <c r="AH51" s="85"/>
      <c r="AI51" s="85"/>
      <c r="AJ51" s="81"/>
      <c r="AK51" s="81"/>
      <c r="AL51" s="81"/>
      <c r="AM51" s="81"/>
    </row>
    <row r="52" spans="1:39" s="83" customFormat="1" ht="14.1" customHeight="1" x14ac:dyDescent="0.25">
      <c r="A52" s="99"/>
      <c r="B52" s="864"/>
      <c r="C52" s="865"/>
      <c r="D52" s="866" t="s">
        <v>425</v>
      </c>
      <c r="E52" s="867"/>
      <c r="F52" s="867"/>
      <c r="G52" s="446"/>
      <c r="H52" s="447"/>
      <c r="I52" s="448"/>
      <c r="J52" s="85" t="s">
        <v>428</v>
      </c>
      <c r="K52" s="81"/>
      <c r="L52" s="81"/>
      <c r="M52" s="81"/>
      <c r="N52" s="81"/>
      <c r="O52" s="81"/>
      <c r="P52" s="81"/>
      <c r="Q52" s="81"/>
      <c r="R52" s="85"/>
      <c r="S52" s="85"/>
      <c r="T52" s="85"/>
      <c r="U52" s="85"/>
      <c r="V52" s="85"/>
      <c r="W52" s="85"/>
      <c r="X52" s="85"/>
      <c r="Y52" s="85"/>
      <c r="Z52" s="85"/>
      <c r="AA52" s="2"/>
      <c r="AB52" s="2"/>
      <c r="AC52" s="85"/>
      <c r="AD52" s="85"/>
      <c r="AE52" s="85"/>
      <c r="AF52" s="85"/>
      <c r="AG52" s="85"/>
      <c r="AH52" s="85"/>
      <c r="AI52" s="85"/>
      <c r="AJ52" s="81"/>
      <c r="AK52" s="81"/>
      <c r="AL52" s="81"/>
      <c r="AM52" s="81"/>
    </row>
    <row r="53" spans="1:39" s="83" customFormat="1" ht="14.1" customHeight="1" x14ac:dyDescent="0.25">
      <c r="A53" s="99"/>
      <c r="B53" s="856" t="s">
        <v>427</v>
      </c>
      <c r="C53" s="857"/>
      <c r="D53" s="844"/>
      <c r="E53" s="844"/>
      <c r="F53" s="845"/>
      <c r="G53" s="446"/>
      <c r="H53" s="447"/>
      <c r="I53" s="448"/>
      <c r="J53" s="81"/>
      <c r="K53" s="81"/>
      <c r="L53" s="81"/>
      <c r="M53" s="81"/>
      <c r="N53" s="81"/>
      <c r="O53" s="81"/>
      <c r="P53" s="81"/>
      <c r="Q53" s="81"/>
      <c r="R53" s="85"/>
      <c r="S53" s="85"/>
      <c r="T53" s="85"/>
      <c r="U53" s="85"/>
      <c r="V53" s="85"/>
      <c r="W53" s="85"/>
      <c r="X53" s="85"/>
      <c r="Y53" s="85"/>
      <c r="Z53" s="85"/>
      <c r="AA53" s="2"/>
      <c r="AB53" s="2"/>
      <c r="AC53" s="85"/>
      <c r="AD53" s="85"/>
      <c r="AE53" s="85"/>
      <c r="AF53" s="85"/>
      <c r="AG53" s="85"/>
      <c r="AH53" s="85"/>
      <c r="AI53" s="85"/>
      <c r="AJ53" s="81"/>
      <c r="AK53" s="81"/>
      <c r="AL53" s="81"/>
      <c r="AM53" s="81"/>
    </row>
    <row r="54" spans="1:39" s="83" customFormat="1" ht="14.1" customHeight="1" thickBot="1" x14ac:dyDescent="0.3">
      <c r="A54" s="99"/>
      <c r="B54" s="847" t="s">
        <v>429</v>
      </c>
      <c r="C54" s="848"/>
      <c r="D54" s="848"/>
      <c r="E54" s="848"/>
      <c r="F54" s="849"/>
      <c r="G54" s="446"/>
      <c r="H54" s="447"/>
      <c r="I54" s="448"/>
      <c r="J54" s="81"/>
      <c r="K54" s="81"/>
      <c r="L54" s="81"/>
      <c r="M54" s="81"/>
      <c r="N54" s="81"/>
      <c r="O54" s="81"/>
      <c r="P54" s="81"/>
      <c r="Q54" s="81"/>
      <c r="R54" s="85"/>
      <c r="S54" s="85"/>
      <c r="T54" s="85"/>
      <c r="U54" s="85"/>
      <c r="V54" s="85"/>
      <c r="W54" s="85"/>
      <c r="X54" s="85"/>
      <c r="Y54" s="85"/>
      <c r="Z54" s="85"/>
      <c r="AA54" s="85"/>
      <c r="AB54" s="85"/>
      <c r="AC54" s="85"/>
      <c r="AD54" s="85"/>
      <c r="AE54" s="85"/>
      <c r="AF54" s="85"/>
      <c r="AG54" s="85"/>
      <c r="AH54" s="85"/>
      <c r="AI54" s="85"/>
      <c r="AJ54" s="81"/>
      <c r="AK54" s="81"/>
      <c r="AL54" s="81"/>
      <c r="AM54" s="81"/>
    </row>
    <row r="55" spans="1:39" s="83" customFormat="1" ht="14.1" customHeight="1" thickBot="1" x14ac:dyDescent="0.3">
      <c r="A55" s="106"/>
      <c r="B55" s="888" t="s">
        <v>431</v>
      </c>
      <c r="C55" s="889"/>
      <c r="D55" s="889"/>
      <c r="E55" s="889"/>
      <c r="F55" s="889"/>
      <c r="G55" s="889"/>
      <c r="H55" s="889"/>
      <c r="I55" s="890"/>
      <c r="J55" s="81"/>
      <c r="K55" s="81"/>
      <c r="L55" s="81"/>
      <c r="M55" s="81"/>
      <c r="N55" s="81"/>
      <c r="O55" s="81"/>
      <c r="P55" s="81"/>
      <c r="Q55" s="81"/>
      <c r="R55" s="85"/>
      <c r="S55" s="85"/>
      <c r="T55" s="85"/>
      <c r="U55" s="85"/>
      <c r="V55" s="85"/>
      <c r="W55" s="85"/>
      <c r="X55" s="85"/>
      <c r="Y55" s="85"/>
      <c r="Z55" s="85"/>
      <c r="AA55" s="85"/>
      <c r="AB55" s="85"/>
      <c r="AC55" s="85"/>
      <c r="AD55" s="85"/>
      <c r="AE55" s="85"/>
      <c r="AF55" s="85"/>
      <c r="AG55" s="85"/>
      <c r="AH55" s="85"/>
      <c r="AI55" s="85"/>
      <c r="AJ55" s="81"/>
      <c r="AK55" s="81"/>
      <c r="AL55" s="81"/>
      <c r="AM55" s="81"/>
    </row>
    <row r="56" spans="1:39" s="83" customFormat="1" ht="14.1" customHeight="1" x14ac:dyDescent="0.25">
      <c r="A56" s="81"/>
      <c r="B56" s="856" t="s">
        <v>434</v>
      </c>
      <c r="C56" s="857"/>
      <c r="D56" s="857"/>
      <c r="E56" s="857"/>
      <c r="F56" s="858"/>
      <c r="G56" s="440"/>
      <c r="H56" s="441"/>
      <c r="I56" s="442"/>
      <c r="J56" s="81"/>
      <c r="K56" s="81"/>
      <c r="L56" s="81"/>
      <c r="M56" s="81"/>
      <c r="N56" s="81"/>
      <c r="O56" s="81"/>
      <c r="P56" s="81"/>
      <c r="Q56" s="81"/>
      <c r="R56" s="85"/>
      <c r="S56" s="85"/>
      <c r="T56" s="85"/>
      <c r="U56" s="85"/>
      <c r="V56" s="85"/>
      <c r="W56" s="85"/>
      <c r="X56" s="85"/>
      <c r="Y56" s="85"/>
      <c r="Z56" s="85"/>
      <c r="AA56" s="85"/>
      <c r="AB56" s="85"/>
      <c r="AC56" s="85"/>
      <c r="AD56" s="85"/>
      <c r="AE56" s="85"/>
      <c r="AF56" s="85"/>
      <c r="AG56" s="85"/>
      <c r="AH56" s="85"/>
      <c r="AI56" s="85"/>
      <c r="AJ56" s="81"/>
      <c r="AK56" s="81"/>
      <c r="AL56" s="81"/>
      <c r="AM56" s="81"/>
    </row>
    <row r="57" spans="1:39" s="83" customFormat="1" ht="14.1" customHeight="1" x14ac:dyDescent="0.25">
      <c r="A57" s="99"/>
      <c r="B57" s="107"/>
      <c r="C57" s="838" t="s">
        <v>436</v>
      </c>
      <c r="D57" s="839"/>
      <c r="E57" s="839"/>
      <c r="F57" s="840"/>
      <c r="G57" s="443"/>
      <c r="H57" s="444"/>
      <c r="I57" s="445"/>
      <c r="J57" s="81"/>
      <c r="K57" s="81"/>
      <c r="L57" s="81"/>
      <c r="M57" s="81"/>
      <c r="N57" s="81"/>
      <c r="O57" s="81"/>
      <c r="P57" s="81"/>
      <c r="Q57" s="81"/>
      <c r="R57" s="85"/>
      <c r="S57" s="85"/>
      <c r="T57" s="85"/>
      <c r="U57" s="85"/>
      <c r="V57" s="85"/>
      <c r="W57" s="85"/>
      <c r="X57" s="85"/>
      <c r="Y57" s="85"/>
      <c r="Z57" s="85"/>
      <c r="AA57" s="85"/>
      <c r="AB57" s="85"/>
      <c r="AC57" s="85"/>
      <c r="AD57" s="85"/>
      <c r="AE57" s="85"/>
      <c r="AF57" s="85"/>
      <c r="AG57" s="85"/>
      <c r="AH57" s="85"/>
      <c r="AI57" s="85"/>
      <c r="AJ57" s="81"/>
      <c r="AK57" s="81"/>
      <c r="AL57" s="81"/>
      <c r="AM57" s="81"/>
    </row>
    <row r="58" spans="1:39" s="83" customFormat="1" ht="14.1" customHeight="1" x14ac:dyDescent="0.25">
      <c r="A58" s="99"/>
      <c r="B58" s="108"/>
      <c r="C58" s="109"/>
      <c r="D58" s="841" t="s">
        <v>439</v>
      </c>
      <c r="E58" s="841"/>
      <c r="F58" s="842"/>
      <c r="G58" s="443"/>
      <c r="H58" s="444"/>
      <c r="I58" s="445"/>
      <c r="J58" s="85" t="s">
        <v>443</v>
      </c>
      <c r="K58" s="81"/>
      <c r="L58" s="81"/>
      <c r="M58" s="81"/>
      <c r="N58" s="81"/>
      <c r="O58" s="81"/>
      <c r="P58" s="81"/>
      <c r="Q58" s="81"/>
      <c r="R58" s="85"/>
      <c r="S58" s="85"/>
      <c r="T58" s="85"/>
      <c r="U58" s="85"/>
      <c r="V58" s="85"/>
      <c r="W58" s="85"/>
      <c r="X58" s="85"/>
      <c r="Y58" s="85"/>
      <c r="Z58" s="85"/>
      <c r="AA58" s="85"/>
      <c r="AB58" s="85"/>
      <c r="AC58" s="85"/>
      <c r="AD58" s="85"/>
      <c r="AE58" s="85"/>
      <c r="AF58" s="85"/>
      <c r="AG58" s="85"/>
      <c r="AH58" s="85"/>
      <c r="AI58" s="85"/>
      <c r="AJ58" s="81"/>
      <c r="AK58" s="81"/>
      <c r="AL58" s="81"/>
      <c r="AM58" s="81"/>
    </row>
    <row r="59" spans="1:39" s="83" customFormat="1" ht="14.1" customHeight="1" x14ac:dyDescent="0.25">
      <c r="A59" s="99"/>
      <c r="B59" s="108"/>
      <c r="C59" s="109"/>
      <c r="D59" s="841" t="s">
        <v>442</v>
      </c>
      <c r="E59" s="841"/>
      <c r="F59" s="842"/>
      <c r="G59" s="443"/>
      <c r="H59" s="444"/>
      <c r="I59" s="445"/>
      <c r="J59" s="85" t="s">
        <v>445</v>
      </c>
      <c r="K59" s="81"/>
      <c r="L59" s="81"/>
      <c r="M59" s="81"/>
      <c r="N59" s="81"/>
      <c r="O59" s="81"/>
      <c r="P59" s="81"/>
      <c r="Q59" s="81"/>
      <c r="R59" s="85"/>
      <c r="S59" s="85"/>
      <c r="T59" s="85"/>
      <c r="U59" s="85"/>
      <c r="V59" s="85"/>
      <c r="W59" s="85"/>
      <c r="X59" s="85"/>
      <c r="Y59" s="85"/>
      <c r="Z59" s="85"/>
      <c r="AA59" s="85"/>
      <c r="AB59" s="85"/>
      <c r="AC59" s="85"/>
      <c r="AD59" s="85"/>
      <c r="AE59" s="85"/>
      <c r="AF59" s="85"/>
      <c r="AG59" s="85"/>
      <c r="AH59" s="85"/>
      <c r="AI59" s="85"/>
      <c r="AJ59" s="81"/>
      <c r="AK59" s="81"/>
      <c r="AL59" s="81"/>
      <c r="AM59" s="81"/>
    </row>
    <row r="60" spans="1:39" s="83" customFormat="1" ht="14.1" customHeight="1" x14ac:dyDescent="0.25">
      <c r="A60" s="99"/>
      <c r="B60" s="110"/>
      <c r="C60" s="111"/>
      <c r="D60" s="841" t="s">
        <v>444</v>
      </c>
      <c r="E60" s="841"/>
      <c r="F60" s="842"/>
      <c r="G60" s="443"/>
      <c r="H60" s="444"/>
      <c r="I60" s="445"/>
      <c r="J60" s="81"/>
      <c r="K60" s="81"/>
      <c r="L60" s="81"/>
      <c r="M60" s="81"/>
      <c r="N60" s="81"/>
      <c r="O60" s="81"/>
      <c r="P60" s="81"/>
      <c r="Q60" s="81"/>
      <c r="R60" s="85"/>
      <c r="S60" s="85"/>
      <c r="T60" s="85"/>
      <c r="U60" s="85"/>
      <c r="V60" s="85"/>
      <c r="W60" s="85"/>
      <c r="X60" s="85"/>
      <c r="Y60" s="85"/>
      <c r="Z60" s="85"/>
      <c r="AA60" s="85"/>
      <c r="AB60" s="85"/>
      <c r="AC60" s="85"/>
      <c r="AD60" s="85"/>
      <c r="AE60" s="85"/>
      <c r="AF60" s="85"/>
      <c r="AG60" s="85"/>
      <c r="AH60" s="85"/>
      <c r="AI60" s="85"/>
      <c r="AJ60" s="81"/>
      <c r="AK60" s="81"/>
      <c r="AL60" s="81"/>
      <c r="AM60" s="81"/>
    </row>
    <row r="61" spans="1:39" s="83" customFormat="1" ht="14.1" customHeight="1" x14ac:dyDescent="0.25">
      <c r="A61" s="99"/>
      <c r="B61" s="843" t="s">
        <v>447</v>
      </c>
      <c r="C61" s="844"/>
      <c r="D61" s="844"/>
      <c r="E61" s="844"/>
      <c r="F61" s="845"/>
      <c r="G61" s="443"/>
      <c r="H61" s="444"/>
      <c r="I61" s="445"/>
      <c r="J61" s="81"/>
      <c r="K61" s="81"/>
      <c r="L61" s="81"/>
      <c r="M61" s="81"/>
      <c r="N61" s="81"/>
      <c r="O61" s="81"/>
      <c r="P61" s="81"/>
      <c r="Q61" s="81"/>
      <c r="R61" s="85"/>
      <c r="S61" s="85"/>
      <c r="T61" s="85"/>
      <c r="U61" s="85"/>
      <c r="V61" s="85"/>
      <c r="W61" s="85"/>
      <c r="X61" s="85"/>
      <c r="Y61" s="85"/>
      <c r="Z61" s="85"/>
      <c r="AA61" s="85"/>
      <c r="AB61" s="85"/>
      <c r="AC61" s="85"/>
      <c r="AD61" s="85"/>
      <c r="AE61" s="85"/>
      <c r="AF61" s="85"/>
      <c r="AG61" s="85"/>
      <c r="AH61" s="85"/>
      <c r="AI61" s="85"/>
      <c r="AJ61" s="81"/>
      <c r="AK61" s="81"/>
      <c r="AL61" s="81"/>
      <c r="AM61" s="81"/>
    </row>
    <row r="62" spans="1:39" s="83" customFormat="1" ht="14.1" customHeight="1" x14ac:dyDescent="0.25">
      <c r="A62" s="99"/>
      <c r="B62" s="107"/>
      <c r="C62" s="838" t="s">
        <v>449</v>
      </c>
      <c r="D62" s="839"/>
      <c r="E62" s="839"/>
      <c r="F62" s="840"/>
      <c r="G62" s="443"/>
      <c r="H62" s="444"/>
      <c r="I62" s="445"/>
      <c r="J62" s="81"/>
      <c r="K62" s="81"/>
      <c r="L62" s="81"/>
      <c r="M62" s="81"/>
      <c r="N62" s="81"/>
      <c r="O62" s="81"/>
      <c r="P62" s="81"/>
      <c r="Q62" s="81"/>
      <c r="R62" s="85"/>
      <c r="S62" s="85"/>
      <c r="T62" s="85"/>
      <c r="U62" s="85"/>
      <c r="V62" s="85"/>
      <c r="W62" s="85"/>
      <c r="X62" s="85"/>
      <c r="Y62" s="85"/>
      <c r="Z62" s="85"/>
      <c r="AA62" s="85"/>
      <c r="AB62" s="85"/>
      <c r="AC62" s="85"/>
      <c r="AD62" s="85"/>
      <c r="AE62" s="85"/>
      <c r="AF62" s="85"/>
      <c r="AG62" s="85"/>
      <c r="AH62" s="85"/>
      <c r="AI62" s="85"/>
      <c r="AJ62" s="81"/>
      <c r="AK62" s="81"/>
      <c r="AL62" s="81"/>
      <c r="AM62" s="81"/>
    </row>
    <row r="63" spans="1:39" s="83" customFormat="1" ht="14.1" customHeight="1" x14ac:dyDescent="0.25">
      <c r="A63" s="99"/>
      <c r="B63" s="108"/>
      <c r="C63" s="109"/>
      <c r="D63" s="841" t="s">
        <v>451</v>
      </c>
      <c r="E63" s="841"/>
      <c r="F63" s="842"/>
      <c r="G63" s="443"/>
      <c r="H63" s="444"/>
      <c r="I63" s="445"/>
      <c r="J63" s="85" t="s">
        <v>443</v>
      </c>
      <c r="K63" s="81"/>
      <c r="L63" s="81"/>
      <c r="M63" s="81"/>
      <c r="N63" s="81"/>
      <c r="O63" s="81"/>
      <c r="P63" s="81"/>
      <c r="Q63" s="81"/>
      <c r="R63" s="85"/>
      <c r="S63" s="85"/>
      <c r="T63" s="85"/>
      <c r="U63" s="85"/>
      <c r="V63" s="85"/>
      <c r="W63" s="85"/>
      <c r="X63" s="85"/>
      <c r="Y63" s="85"/>
      <c r="Z63" s="85"/>
      <c r="AA63" s="85"/>
      <c r="AB63" s="85"/>
      <c r="AC63" s="85"/>
      <c r="AD63" s="85"/>
      <c r="AE63" s="85"/>
      <c r="AF63" s="85"/>
      <c r="AG63" s="85"/>
      <c r="AH63" s="85"/>
      <c r="AI63" s="85"/>
      <c r="AJ63" s="81"/>
      <c r="AK63" s="81"/>
      <c r="AL63" s="81"/>
      <c r="AM63" s="81"/>
    </row>
    <row r="64" spans="1:39" s="83" customFormat="1" ht="14.1" customHeight="1" x14ac:dyDescent="0.25">
      <c r="A64" s="99"/>
      <c r="B64" s="108"/>
      <c r="C64" s="109"/>
      <c r="D64" s="841" t="s">
        <v>442</v>
      </c>
      <c r="E64" s="841"/>
      <c r="F64" s="842"/>
      <c r="G64" s="443"/>
      <c r="H64" s="444"/>
      <c r="I64" s="445"/>
      <c r="J64" s="85" t="s">
        <v>454</v>
      </c>
      <c r="K64" s="81"/>
      <c r="L64" s="81"/>
      <c r="M64" s="81"/>
      <c r="N64" s="81"/>
      <c r="O64" s="81"/>
      <c r="P64" s="81"/>
      <c r="Q64" s="81"/>
      <c r="R64" s="85"/>
      <c r="S64" s="85"/>
      <c r="T64" s="85"/>
      <c r="U64" s="85"/>
      <c r="V64" s="85"/>
      <c r="W64" s="85"/>
      <c r="X64" s="85"/>
      <c r="Y64" s="85"/>
      <c r="Z64" s="85"/>
      <c r="AA64" s="85"/>
      <c r="AB64" s="85"/>
      <c r="AC64" s="85"/>
      <c r="AD64" s="85"/>
      <c r="AE64" s="85"/>
      <c r="AF64" s="85"/>
      <c r="AG64" s="85"/>
      <c r="AH64" s="85"/>
      <c r="AI64" s="85"/>
      <c r="AJ64" s="81"/>
      <c r="AK64" s="81"/>
      <c r="AL64" s="81"/>
      <c r="AM64" s="81"/>
    </row>
    <row r="65" spans="1:39" s="83" customFormat="1" ht="14.1" customHeight="1" x14ac:dyDescent="0.25">
      <c r="A65" s="99"/>
      <c r="B65" s="110"/>
      <c r="C65" s="111"/>
      <c r="D65" s="841" t="s">
        <v>444</v>
      </c>
      <c r="E65" s="841"/>
      <c r="F65" s="842"/>
      <c r="G65" s="443"/>
      <c r="H65" s="444"/>
      <c r="I65" s="445"/>
      <c r="J65" s="81"/>
      <c r="K65" s="81"/>
      <c r="L65" s="81"/>
      <c r="M65" s="81"/>
      <c r="N65" s="81"/>
      <c r="O65" s="81"/>
      <c r="P65" s="81"/>
      <c r="Q65" s="81"/>
      <c r="R65" s="85"/>
      <c r="S65" s="85"/>
      <c r="T65" s="85"/>
      <c r="U65" s="85"/>
      <c r="V65" s="85"/>
      <c r="W65" s="85"/>
      <c r="X65" s="85"/>
      <c r="Y65" s="85"/>
      <c r="Z65" s="85"/>
      <c r="AA65" s="85"/>
      <c r="AB65" s="85"/>
      <c r="AC65" s="85"/>
      <c r="AD65" s="85"/>
      <c r="AE65" s="85"/>
      <c r="AF65" s="85"/>
      <c r="AG65" s="85"/>
      <c r="AH65" s="85"/>
      <c r="AI65" s="85"/>
      <c r="AJ65" s="81"/>
      <c r="AK65" s="81"/>
      <c r="AL65" s="81"/>
      <c r="AM65" s="81"/>
    </row>
    <row r="66" spans="1:39" s="83" customFormat="1" ht="14.1" customHeight="1" x14ac:dyDescent="0.25">
      <c r="A66" s="99"/>
      <c r="B66" s="843" t="s">
        <v>455</v>
      </c>
      <c r="C66" s="844"/>
      <c r="D66" s="844"/>
      <c r="E66" s="844"/>
      <c r="F66" s="845"/>
      <c r="G66" s="443"/>
      <c r="H66" s="444"/>
      <c r="I66" s="445"/>
      <c r="J66" s="81"/>
      <c r="K66" s="81"/>
      <c r="L66" s="81"/>
      <c r="M66" s="81"/>
      <c r="N66" s="81"/>
      <c r="O66" s="81"/>
      <c r="P66" s="81"/>
      <c r="Q66" s="81"/>
      <c r="R66" s="85"/>
      <c r="S66" s="85"/>
      <c r="T66" s="85"/>
      <c r="U66" s="85"/>
      <c r="V66" s="85"/>
      <c r="W66" s="85"/>
      <c r="X66" s="85"/>
      <c r="Y66" s="85"/>
      <c r="Z66" s="85"/>
      <c r="AA66" s="85"/>
      <c r="AB66" s="85"/>
      <c r="AC66" s="85"/>
      <c r="AD66" s="85"/>
      <c r="AE66" s="85"/>
      <c r="AF66" s="85"/>
      <c r="AG66" s="85"/>
      <c r="AH66" s="85"/>
      <c r="AI66" s="85"/>
      <c r="AJ66" s="81"/>
      <c r="AK66" s="81"/>
      <c r="AL66" s="81"/>
      <c r="AM66" s="81"/>
    </row>
    <row r="67" spans="1:39" s="83" customFormat="1" ht="14.1" customHeight="1" x14ac:dyDescent="0.25">
      <c r="A67" s="99"/>
      <c r="B67" s="107"/>
      <c r="C67" s="838" t="s">
        <v>456</v>
      </c>
      <c r="D67" s="839"/>
      <c r="E67" s="839"/>
      <c r="F67" s="840"/>
      <c r="G67" s="443"/>
      <c r="H67" s="444"/>
      <c r="I67" s="445"/>
      <c r="J67" s="81"/>
      <c r="K67" s="81"/>
      <c r="L67" s="81"/>
      <c r="M67" s="81"/>
      <c r="N67" s="81"/>
      <c r="O67" s="81"/>
      <c r="P67" s="81"/>
      <c r="Q67" s="81"/>
      <c r="R67" s="85"/>
      <c r="S67" s="85"/>
      <c r="T67" s="85"/>
      <c r="U67" s="85"/>
      <c r="V67" s="85"/>
      <c r="W67" s="85"/>
      <c r="X67" s="85"/>
      <c r="Y67" s="85"/>
      <c r="Z67" s="85"/>
      <c r="AA67" s="85"/>
      <c r="AB67" s="85"/>
      <c r="AC67" s="85"/>
      <c r="AD67" s="85"/>
      <c r="AE67" s="85"/>
      <c r="AF67" s="85"/>
      <c r="AG67" s="85"/>
      <c r="AH67" s="85"/>
      <c r="AI67" s="85"/>
      <c r="AJ67" s="81"/>
      <c r="AK67" s="81"/>
      <c r="AL67" s="81"/>
      <c r="AM67" s="81"/>
    </row>
    <row r="68" spans="1:39" s="83" customFormat="1" ht="14.1" customHeight="1" x14ac:dyDescent="0.25">
      <c r="A68" s="99"/>
      <c r="B68" s="110"/>
      <c r="C68" s="111"/>
      <c r="D68" s="841" t="s">
        <v>457</v>
      </c>
      <c r="E68" s="841"/>
      <c r="F68" s="842"/>
      <c r="G68" s="443"/>
      <c r="H68" s="444"/>
      <c r="I68" s="445"/>
      <c r="J68" s="85" t="s">
        <v>459</v>
      </c>
      <c r="K68" s="81"/>
      <c r="L68" s="81"/>
      <c r="M68" s="81"/>
      <c r="N68" s="81"/>
      <c r="O68" s="81"/>
      <c r="P68" s="81"/>
      <c r="Q68" s="81"/>
      <c r="R68" s="85"/>
      <c r="S68" s="85"/>
      <c r="T68" s="85"/>
      <c r="U68" s="85"/>
      <c r="V68" s="85"/>
      <c r="W68" s="85"/>
      <c r="X68" s="85"/>
      <c r="Y68" s="85"/>
      <c r="Z68" s="85"/>
      <c r="AA68" s="85"/>
      <c r="AB68" s="85"/>
      <c r="AC68" s="85"/>
      <c r="AD68" s="85"/>
      <c r="AE68" s="85"/>
      <c r="AF68" s="85"/>
      <c r="AG68" s="85"/>
      <c r="AH68" s="85"/>
      <c r="AI68" s="85"/>
      <c r="AJ68" s="81"/>
      <c r="AK68" s="81"/>
      <c r="AL68" s="81"/>
      <c r="AM68" s="81"/>
    </row>
    <row r="69" spans="1:39" s="83" customFormat="1" ht="14.1" customHeight="1" x14ac:dyDescent="0.25">
      <c r="A69" s="99"/>
      <c r="B69" s="107"/>
      <c r="C69" s="838" t="s">
        <v>458</v>
      </c>
      <c r="D69" s="839"/>
      <c r="E69" s="839"/>
      <c r="F69" s="840"/>
      <c r="G69" s="443"/>
      <c r="H69" s="444"/>
      <c r="I69" s="445"/>
      <c r="J69" s="81"/>
      <c r="K69" s="81"/>
      <c r="L69" s="81"/>
      <c r="M69" s="81"/>
      <c r="N69" s="81"/>
      <c r="O69" s="81"/>
      <c r="P69" s="81"/>
      <c r="Q69" s="81"/>
      <c r="R69" s="85"/>
      <c r="S69" s="85"/>
      <c r="T69" s="85"/>
      <c r="U69" s="85"/>
      <c r="V69" s="85"/>
      <c r="W69" s="85"/>
      <c r="X69" s="85"/>
      <c r="Y69" s="85"/>
      <c r="Z69" s="85"/>
      <c r="AA69" s="85"/>
      <c r="AB69" s="85"/>
      <c r="AC69" s="85"/>
      <c r="AD69" s="85"/>
      <c r="AE69" s="85"/>
      <c r="AF69" s="85"/>
      <c r="AG69" s="85"/>
      <c r="AH69" s="85"/>
      <c r="AI69" s="85"/>
      <c r="AJ69" s="81"/>
      <c r="AK69" s="81"/>
      <c r="AL69" s="81"/>
      <c r="AM69" s="81"/>
    </row>
    <row r="70" spans="1:39" s="83" customFormat="1" ht="14.1" customHeight="1" x14ac:dyDescent="0.25">
      <c r="A70" s="99"/>
      <c r="B70" s="110"/>
      <c r="C70" s="111"/>
      <c r="D70" s="841" t="s">
        <v>460</v>
      </c>
      <c r="E70" s="841"/>
      <c r="F70" s="842"/>
      <c r="G70" s="443"/>
      <c r="H70" s="444"/>
      <c r="I70" s="445"/>
      <c r="J70" s="85" t="s">
        <v>462</v>
      </c>
      <c r="K70" s="81"/>
      <c r="L70" s="81"/>
      <c r="M70" s="81"/>
      <c r="N70" s="81"/>
      <c r="O70" s="81"/>
      <c r="P70" s="81"/>
      <c r="Q70" s="81"/>
      <c r="R70" s="85"/>
      <c r="S70" s="85"/>
      <c r="T70" s="85"/>
      <c r="U70" s="85"/>
      <c r="V70" s="85"/>
      <c r="W70" s="85"/>
      <c r="X70" s="85"/>
      <c r="Y70" s="85"/>
      <c r="Z70" s="85"/>
      <c r="AA70" s="85"/>
      <c r="AB70" s="85"/>
      <c r="AC70" s="85"/>
      <c r="AD70" s="85"/>
      <c r="AE70" s="85"/>
      <c r="AF70" s="85"/>
      <c r="AG70" s="85"/>
      <c r="AH70" s="85"/>
      <c r="AI70" s="85"/>
      <c r="AJ70" s="81"/>
      <c r="AK70" s="81"/>
      <c r="AL70" s="81"/>
      <c r="AM70" s="81"/>
    </row>
    <row r="71" spans="1:39" s="83" customFormat="1" ht="14.1" customHeight="1" x14ac:dyDescent="0.25">
      <c r="A71" s="99"/>
      <c r="B71" s="843" t="s">
        <v>461</v>
      </c>
      <c r="C71" s="844"/>
      <c r="D71" s="844"/>
      <c r="E71" s="844"/>
      <c r="F71" s="845"/>
      <c r="G71" s="443"/>
      <c r="H71" s="444"/>
      <c r="I71" s="445"/>
      <c r="J71" s="85"/>
      <c r="K71" s="81"/>
      <c r="L71" s="81"/>
      <c r="M71" s="81"/>
      <c r="N71" s="81"/>
      <c r="O71" s="81"/>
      <c r="P71" s="81"/>
      <c r="Q71" s="81"/>
      <c r="R71" s="85"/>
      <c r="S71" s="85"/>
      <c r="T71" s="85"/>
      <c r="U71" s="85"/>
      <c r="V71" s="85"/>
      <c r="W71" s="85"/>
      <c r="X71" s="85"/>
      <c r="Y71" s="85"/>
      <c r="Z71" s="85"/>
      <c r="AA71" s="85"/>
      <c r="AB71" s="85"/>
      <c r="AC71" s="85"/>
      <c r="AD71" s="85"/>
      <c r="AE71" s="85"/>
      <c r="AF71" s="85"/>
      <c r="AG71" s="85"/>
      <c r="AH71" s="85"/>
      <c r="AI71" s="85"/>
      <c r="AJ71" s="81"/>
      <c r="AK71" s="81"/>
      <c r="AL71" s="81"/>
      <c r="AM71" s="81"/>
    </row>
    <row r="72" spans="1:39" s="83" customFormat="1" ht="14.1" customHeight="1" x14ac:dyDescent="0.25">
      <c r="A72" s="99"/>
      <c r="B72" s="112"/>
      <c r="C72" s="846" t="s">
        <v>463</v>
      </c>
      <c r="D72" s="839"/>
      <c r="E72" s="839"/>
      <c r="F72" s="840"/>
      <c r="G72" s="443"/>
      <c r="H72" s="444"/>
      <c r="I72" s="445"/>
      <c r="J72" s="81"/>
      <c r="K72" s="81"/>
      <c r="L72" s="81"/>
      <c r="M72" s="81"/>
      <c r="N72" s="81"/>
      <c r="O72" s="81"/>
      <c r="P72" s="81"/>
      <c r="Q72" s="81"/>
      <c r="R72" s="85"/>
      <c r="S72" s="85"/>
      <c r="T72" s="85"/>
      <c r="U72" s="85"/>
      <c r="V72" s="85"/>
      <c r="W72" s="85"/>
      <c r="X72" s="85"/>
      <c r="Y72" s="85"/>
      <c r="Z72" s="85"/>
      <c r="AA72" s="85"/>
      <c r="AB72" s="85"/>
      <c r="AC72" s="85"/>
      <c r="AD72" s="85"/>
      <c r="AE72" s="85"/>
      <c r="AF72" s="85"/>
      <c r="AG72" s="85"/>
      <c r="AH72" s="85"/>
      <c r="AI72" s="85"/>
      <c r="AJ72" s="81"/>
      <c r="AK72" s="81"/>
      <c r="AL72" s="81"/>
      <c r="AM72" s="81"/>
    </row>
    <row r="73" spans="1:39" s="83" customFormat="1" ht="14.1" customHeight="1" x14ac:dyDescent="0.25">
      <c r="A73" s="99"/>
      <c r="B73" s="110"/>
      <c r="C73" s="846" t="s">
        <v>464</v>
      </c>
      <c r="D73" s="839"/>
      <c r="E73" s="839"/>
      <c r="F73" s="840"/>
      <c r="G73" s="443"/>
      <c r="H73" s="444"/>
      <c r="I73" s="445"/>
      <c r="J73" s="81"/>
      <c r="K73" s="81"/>
      <c r="L73" s="81"/>
      <c r="M73" s="81"/>
      <c r="N73" s="81"/>
      <c r="O73" s="81"/>
      <c r="P73" s="81"/>
      <c r="Q73" s="81"/>
      <c r="R73" s="85"/>
      <c r="S73" s="85"/>
      <c r="T73" s="85"/>
      <c r="U73" s="85"/>
      <c r="V73" s="85"/>
      <c r="W73" s="85"/>
      <c r="X73" s="85"/>
      <c r="Y73" s="85"/>
      <c r="Z73" s="85"/>
      <c r="AA73" s="85"/>
      <c r="AB73" s="85"/>
      <c r="AC73" s="85"/>
      <c r="AD73" s="85"/>
      <c r="AE73" s="85"/>
      <c r="AF73" s="85"/>
      <c r="AG73" s="85"/>
      <c r="AH73" s="85"/>
      <c r="AI73" s="85"/>
      <c r="AJ73" s="81"/>
      <c r="AK73" s="81"/>
      <c r="AL73" s="81"/>
      <c r="AM73" s="81"/>
    </row>
    <row r="74" spans="1:39" s="83" customFormat="1" ht="14.1" customHeight="1" thickBot="1" x14ac:dyDescent="0.3">
      <c r="A74" s="99"/>
      <c r="B74" s="847" t="s">
        <v>465</v>
      </c>
      <c r="C74" s="848"/>
      <c r="D74" s="848"/>
      <c r="E74" s="848"/>
      <c r="F74" s="849"/>
      <c r="G74" s="446"/>
      <c r="H74" s="447"/>
      <c r="I74" s="448"/>
      <c r="J74" s="81"/>
      <c r="K74" s="81"/>
      <c r="L74" s="81"/>
      <c r="M74" s="81"/>
      <c r="N74" s="81"/>
      <c r="O74" s="81"/>
      <c r="P74" s="81"/>
      <c r="Q74" s="81"/>
      <c r="R74" s="85"/>
      <c r="S74" s="85"/>
      <c r="T74" s="85"/>
      <c r="U74" s="85"/>
      <c r="V74" s="85"/>
      <c r="W74" s="85"/>
      <c r="X74" s="85"/>
      <c r="Y74" s="85"/>
      <c r="Z74" s="85"/>
      <c r="AA74" s="85"/>
      <c r="AB74" s="85"/>
      <c r="AC74" s="85"/>
      <c r="AD74" s="85"/>
      <c r="AE74" s="85"/>
      <c r="AF74" s="85"/>
      <c r="AG74" s="85"/>
      <c r="AH74" s="85"/>
      <c r="AI74" s="85"/>
      <c r="AJ74" s="81"/>
      <c r="AK74" s="81"/>
      <c r="AL74" s="81"/>
      <c r="AM74" s="81"/>
    </row>
    <row r="75" spans="1:39" s="83" customFormat="1" ht="14.1" customHeight="1" thickBot="1" x14ac:dyDescent="0.3">
      <c r="A75" s="81"/>
      <c r="B75" s="891" t="s">
        <v>466</v>
      </c>
      <c r="C75" s="892"/>
      <c r="D75" s="892"/>
      <c r="E75" s="892"/>
      <c r="F75" s="892"/>
      <c r="G75" s="892"/>
      <c r="H75" s="892"/>
      <c r="I75" s="893"/>
      <c r="J75" s="81"/>
      <c r="K75" s="81"/>
      <c r="L75" s="81"/>
      <c r="M75" s="81"/>
      <c r="N75" s="81"/>
      <c r="O75" s="81"/>
      <c r="P75" s="81"/>
      <c r="Q75" s="81"/>
      <c r="R75" s="85"/>
      <c r="S75" s="85"/>
      <c r="T75" s="85"/>
      <c r="U75" s="85"/>
      <c r="V75" s="85"/>
      <c r="W75" s="85"/>
      <c r="X75" s="85"/>
      <c r="Y75" s="85"/>
      <c r="Z75" s="85"/>
      <c r="AA75" s="85"/>
      <c r="AB75" s="85"/>
      <c r="AC75" s="85"/>
      <c r="AD75" s="85"/>
      <c r="AE75" s="85"/>
      <c r="AF75" s="85"/>
      <c r="AG75" s="85"/>
      <c r="AH75" s="85"/>
      <c r="AI75" s="85"/>
      <c r="AJ75" s="81"/>
      <c r="AK75" s="81"/>
      <c r="AL75" s="81"/>
      <c r="AM75" s="81"/>
    </row>
    <row r="76" spans="1:39" s="83" customFormat="1" ht="14.1" customHeight="1" x14ac:dyDescent="0.25">
      <c r="A76" s="81"/>
      <c r="B76" s="850" t="s">
        <v>446</v>
      </c>
      <c r="C76" s="851"/>
      <c r="D76" s="851"/>
      <c r="E76" s="851"/>
      <c r="F76" s="852"/>
      <c r="G76" s="440"/>
      <c r="H76" s="441"/>
      <c r="I76" s="442"/>
      <c r="J76" s="85" t="s">
        <v>467</v>
      </c>
      <c r="K76" s="81"/>
      <c r="L76" s="81"/>
      <c r="M76" s="81"/>
      <c r="N76" s="81"/>
      <c r="O76" s="81"/>
      <c r="P76" s="81"/>
      <c r="Q76" s="81"/>
      <c r="R76" s="85"/>
      <c r="S76" s="85"/>
      <c r="T76" s="85"/>
      <c r="U76" s="85"/>
      <c r="V76" s="85"/>
      <c r="W76" s="85"/>
      <c r="X76" s="85"/>
      <c r="Y76" s="85"/>
      <c r="Z76" s="85"/>
      <c r="AA76" s="85"/>
      <c r="AB76" s="85"/>
      <c r="AC76" s="85"/>
      <c r="AD76" s="85"/>
      <c r="AE76" s="85"/>
      <c r="AF76" s="85"/>
      <c r="AG76" s="85"/>
      <c r="AH76" s="85"/>
      <c r="AI76" s="85"/>
      <c r="AJ76" s="81"/>
      <c r="AK76" s="81"/>
      <c r="AL76" s="81"/>
      <c r="AM76" s="81"/>
    </row>
    <row r="77" spans="1:39" s="83" customFormat="1" ht="14.1" customHeight="1" x14ac:dyDescent="0.25">
      <c r="A77" s="81"/>
      <c r="B77" s="853" t="s">
        <v>448</v>
      </c>
      <c r="C77" s="854"/>
      <c r="D77" s="854"/>
      <c r="E77" s="854"/>
      <c r="F77" s="855"/>
      <c r="G77" s="443"/>
      <c r="H77" s="444"/>
      <c r="I77" s="445"/>
      <c r="J77" s="85"/>
      <c r="K77" s="81"/>
      <c r="L77" s="81"/>
      <c r="M77" s="81"/>
      <c r="N77" s="81"/>
      <c r="O77" s="81"/>
      <c r="P77" s="81"/>
      <c r="Q77" s="81"/>
      <c r="R77" s="85"/>
      <c r="S77" s="85"/>
      <c r="T77" s="85"/>
      <c r="U77" s="85"/>
      <c r="V77" s="85"/>
      <c r="W77" s="85"/>
      <c r="X77" s="85"/>
      <c r="Y77" s="85"/>
      <c r="Z77" s="85"/>
      <c r="AA77" s="85"/>
      <c r="AB77" s="85"/>
      <c r="AC77" s="85"/>
      <c r="AD77" s="85"/>
      <c r="AE77" s="85"/>
      <c r="AF77" s="85"/>
      <c r="AG77" s="85"/>
      <c r="AH77" s="85"/>
      <c r="AI77" s="85"/>
      <c r="AJ77" s="81"/>
      <c r="AK77" s="81"/>
      <c r="AL77" s="81"/>
      <c r="AM77" s="81"/>
    </row>
    <row r="78" spans="1:39" s="83" customFormat="1" ht="14.1" customHeight="1" x14ac:dyDescent="0.25">
      <c r="A78" s="81"/>
      <c r="B78" s="853" t="s">
        <v>450</v>
      </c>
      <c r="C78" s="854"/>
      <c r="D78" s="854"/>
      <c r="E78" s="854"/>
      <c r="F78" s="855"/>
      <c r="G78" s="443"/>
      <c r="H78" s="444"/>
      <c r="I78" s="445"/>
      <c r="J78" s="81"/>
      <c r="K78" s="81"/>
      <c r="L78" s="81"/>
      <c r="M78" s="81"/>
      <c r="N78" s="81"/>
      <c r="O78" s="81"/>
      <c r="P78" s="81"/>
      <c r="Q78" s="81"/>
      <c r="R78" s="85"/>
      <c r="S78" s="85"/>
      <c r="T78" s="85"/>
      <c r="U78" s="85"/>
      <c r="V78" s="85"/>
      <c r="W78" s="85"/>
      <c r="X78" s="85"/>
      <c r="Y78" s="85"/>
      <c r="Z78" s="85"/>
      <c r="AA78" s="85"/>
      <c r="AB78" s="85"/>
      <c r="AC78" s="85"/>
      <c r="AD78" s="85"/>
      <c r="AE78" s="85"/>
      <c r="AF78" s="85"/>
      <c r="AG78" s="85"/>
      <c r="AH78" s="85"/>
      <c r="AI78" s="85"/>
      <c r="AJ78" s="81"/>
      <c r="AK78" s="81"/>
      <c r="AL78" s="81"/>
      <c r="AM78" s="81"/>
    </row>
    <row r="79" spans="1:39" s="83" customFormat="1" ht="14.1" customHeight="1" x14ac:dyDescent="0.25">
      <c r="A79" s="81"/>
      <c r="B79" s="853" t="s">
        <v>452</v>
      </c>
      <c r="C79" s="854"/>
      <c r="D79" s="854"/>
      <c r="E79" s="854"/>
      <c r="F79" s="855"/>
      <c r="G79" s="443"/>
      <c r="H79" s="444"/>
      <c r="I79" s="445"/>
      <c r="J79" s="81"/>
      <c r="K79" s="81"/>
      <c r="L79" s="81"/>
      <c r="M79" s="81"/>
      <c r="N79" s="81"/>
      <c r="O79" s="81"/>
      <c r="P79" s="81"/>
      <c r="Q79" s="81"/>
      <c r="R79" s="85"/>
      <c r="S79" s="85"/>
      <c r="T79" s="85"/>
      <c r="U79" s="85"/>
      <c r="V79" s="85"/>
      <c r="W79" s="85"/>
      <c r="X79" s="85"/>
      <c r="Y79" s="85"/>
      <c r="Z79" s="85"/>
      <c r="AA79" s="85"/>
      <c r="AB79" s="85"/>
      <c r="AC79" s="85"/>
      <c r="AD79" s="85"/>
      <c r="AE79" s="85"/>
      <c r="AF79" s="85"/>
      <c r="AG79" s="85"/>
      <c r="AH79" s="85"/>
      <c r="AI79" s="85"/>
      <c r="AJ79" s="81"/>
      <c r="AK79" s="81"/>
      <c r="AL79" s="81"/>
      <c r="AM79" s="81"/>
    </row>
    <row r="80" spans="1:39" s="83" customFormat="1" ht="14.1" customHeight="1" thickBot="1" x14ac:dyDescent="0.3">
      <c r="A80" s="81"/>
      <c r="B80" s="835" t="s">
        <v>453</v>
      </c>
      <c r="C80" s="836"/>
      <c r="D80" s="836"/>
      <c r="E80" s="836"/>
      <c r="F80" s="837"/>
      <c r="G80" s="449"/>
      <c r="H80" s="450"/>
      <c r="I80" s="451"/>
      <c r="J80" s="85" t="s">
        <v>468</v>
      </c>
      <c r="K80" s="81"/>
      <c r="L80" s="81"/>
      <c r="M80" s="81"/>
      <c r="N80" s="81"/>
      <c r="O80" s="81"/>
      <c r="P80" s="81"/>
      <c r="Q80" s="81"/>
      <c r="R80" s="85"/>
      <c r="S80" s="85"/>
      <c r="T80" s="85"/>
      <c r="U80" s="85"/>
      <c r="V80" s="85"/>
      <c r="W80" s="85"/>
      <c r="X80" s="85"/>
      <c r="Y80" s="85"/>
      <c r="Z80" s="85"/>
      <c r="AA80" s="85"/>
      <c r="AB80" s="85"/>
      <c r="AC80" s="85"/>
      <c r="AD80" s="85"/>
      <c r="AE80" s="85"/>
      <c r="AF80" s="85"/>
      <c r="AG80" s="85"/>
      <c r="AH80" s="85"/>
      <c r="AI80" s="85"/>
      <c r="AJ80" s="81"/>
      <c r="AK80" s="81"/>
      <c r="AL80" s="81"/>
      <c r="AM80" s="81"/>
    </row>
    <row r="81" spans="1:39" s="83" customFormat="1" ht="14.1" customHeight="1" x14ac:dyDescent="0.25">
      <c r="A81" s="81"/>
      <c r="B81" s="5"/>
      <c r="C81" s="5"/>
      <c r="D81" s="5"/>
      <c r="E81" s="5"/>
      <c r="F81" s="5"/>
      <c r="G81" s="5"/>
      <c r="H81" s="5"/>
      <c r="I81" s="5"/>
      <c r="K81" s="81"/>
      <c r="L81" s="81"/>
      <c r="M81" s="81"/>
      <c r="N81" s="81"/>
      <c r="O81" s="81"/>
      <c r="P81" s="81"/>
      <c r="Q81" s="81"/>
      <c r="R81" s="85"/>
      <c r="S81" s="85"/>
      <c r="T81" s="85"/>
      <c r="U81" s="85"/>
      <c r="V81" s="85"/>
      <c r="W81" s="85"/>
      <c r="X81" s="85"/>
      <c r="Y81" s="85"/>
      <c r="Z81" s="85"/>
      <c r="AA81" s="85"/>
      <c r="AB81" s="85"/>
      <c r="AC81" s="85"/>
      <c r="AD81" s="85"/>
      <c r="AE81" s="85"/>
      <c r="AF81" s="85"/>
      <c r="AG81" s="85"/>
      <c r="AH81" s="85"/>
      <c r="AI81" s="85"/>
      <c r="AJ81" s="81"/>
      <c r="AK81" s="81"/>
      <c r="AL81" s="81"/>
      <c r="AM81" s="81"/>
    </row>
    <row r="82" spans="1:39" x14ac:dyDescent="0.4">
      <c r="B82" s="5" t="s">
        <v>469</v>
      </c>
    </row>
    <row r="84" spans="1:39" ht="114.75" customHeight="1" x14ac:dyDescent="0.4"/>
  </sheetData>
  <sheetProtection selectLockedCells="1"/>
  <mergeCells count="74">
    <mergeCell ref="B7:I7"/>
    <mergeCell ref="B55:I55"/>
    <mergeCell ref="B75:I75"/>
    <mergeCell ref="B8:D10"/>
    <mergeCell ref="D40:F40"/>
    <mergeCell ref="D41:F41"/>
    <mergeCell ref="E42:F42"/>
    <mergeCell ref="G11:I11"/>
    <mergeCell ref="B24:F24"/>
    <mergeCell ref="B25:F25"/>
    <mergeCell ref="B26:F26"/>
    <mergeCell ref="D39:F39"/>
    <mergeCell ref="D28:F28"/>
    <mergeCell ref="D29:F29"/>
    <mergeCell ref="D30:F30"/>
    <mergeCell ref="C31:F31"/>
    <mergeCell ref="E8:F8"/>
    <mergeCell ref="G8:I8"/>
    <mergeCell ref="E9:F9"/>
    <mergeCell ref="G9:I9"/>
    <mergeCell ref="E10:F10"/>
    <mergeCell ref="G10:I10"/>
    <mergeCell ref="B4:F4"/>
    <mergeCell ref="G4:I4"/>
    <mergeCell ref="B5:F5"/>
    <mergeCell ref="G5:I5"/>
    <mergeCell ref="B6:F6"/>
    <mergeCell ref="G6:I6"/>
    <mergeCell ref="B11:F11"/>
    <mergeCell ref="D34:F34"/>
    <mergeCell ref="D35:F35"/>
    <mergeCell ref="C36:F36"/>
    <mergeCell ref="C37:F37"/>
    <mergeCell ref="E32:F32"/>
    <mergeCell ref="D33:F33"/>
    <mergeCell ref="D27:F27"/>
    <mergeCell ref="B38:F38"/>
    <mergeCell ref="B56:F56"/>
    <mergeCell ref="D44:F44"/>
    <mergeCell ref="E45:F45"/>
    <mergeCell ref="E46:F46"/>
    <mergeCell ref="C47:F47"/>
    <mergeCell ref="C48:F48"/>
    <mergeCell ref="B49:F49"/>
    <mergeCell ref="B50:C52"/>
    <mergeCell ref="D50:F50"/>
    <mergeCell ref="B53:F53"/>
    <mergeCell ref="B54:F54"/>
    <mergeCell ref="D51:F51"/>
    <mergeCell ref="D52:F52"/>
    <mergeCell ref="C43:F43"/>
    <mergeCell ref="D68:F68"/>
    <mergeCell ref="C57:F57"/>
    <mergeCell ref="D58:F58"/>
    <mergeCell ref="D59:F59"/>
    <mergeCell ref="D60:F60"/>
    <mergeCell ref="B61:F61"/>
    <mergeCell ref="C62:F62"/>
    <mergeCell ref="D63:F63"/>
    <mergeCell ref="D64:F64"/>
    <mergeCell ref="D65:F65"/>
    <mergeCell ref="B66:F66"/>
    <mergeCell ref="C67:F67"/>
    <mergeCell ref="B80:F80"/>
    <mergeCell ref="C69:F69"/>
    <mergeCell ref="D70:F70"/>
    <mergeCell ref="B71:F71"/>
    <mergeCell ref="C72:F72"/>
    <mergeCell ref="C73:F73"/>
    <mergeCell ref="B74:F74"/>
    <mergeCell ref="B76:F76"/>
    <mergeCell ref="B77:F77"/>
    <mergeCell ref="B78:F78"/>
    <mergeCell ref="B79:F79"/>
  </mergeCells>
  <phoneticPr fontId="1"/>
  <dataValidations count="5">
    <dataValidation type="textLength" operator="equal" allowBlank="1" showInputMessage="1" showErrorMessage="1" errorTitle="入力エラー" error="決算期をYYYY/MM の形式（西暦4桁＋月2桁の数字）で入力してください。_x000a_※決算月が1～9月の場合、0Mの形式でと入力してください。" sqref="G24:I24" xr:uid="{789C1AB0-2915-42D7-9238-22BFE674D81A}">
      <formula1>7</formula1>
    </dataValidation>
    <dataValidation imeMode="disabled" allowBlank="1" showInputMessage="1" showErrorMessage="1" sqref="C39:C48 C72:C73 C57:C60 C68:C70 C62:C65 C29:C37" xr:uid="{891F0961-E60C-44CD-A73B-16745EA9053B}"/>
    <dataValidation imeMode="fullKatakana" allowBlank="1" showInputMessage="1" showErrorMessage="1" sqref="G5:I6" xr:uid="{6C286A1D-870F-48A2-B331-4674F853A87A}"/>
    <dataValidation type="whole" imeMode="off" operator="lessThanOrEqual" allowBlank="1" showInputMessage="1" showErrorMessage="1" sqref="G56:I74" xr:uid="{0E411A43-1E0B-4784-B7E3-CB06ADB65075}">
      <formula1>10000000</formula1>
    </dataValidation>
    <dataValidation type="whole" imeMode="off" operator="lessThanOrEqual" allowBlank="1" showInputMessage="1" showErrorMessage="1" sqref="G27:I54" xr:uid="{6E8C7D32-4AEE-4214-BC1B-496BE70B3C9C}">
      <formula1>1000000</formula1>
    </dataValidation>
  </dataValidations>
  <hyperlinks>
    <hyperlink ref="N9" r:id="rId1" xr:uid="{743B71FF-CAFF-44A1-8AAC-618BCD640A3E}"/>
  </hyperlinks>
  <pageMargins left="0.7" right="0.7" top="0.75" bottom="0.75" header="0.3" footer="0.3"/>
  <pageSetup paperSize="9" scale="94" orientation="portrait" r:id="rId2"/>
  <rowBreaks count="1" manualBreakCount="1">
    <brk id="54" max="8" man="1"/>
  </row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CFB1008C-2341-487A-99BF-9389211D1033}">
          <x14:formula1>
            <xm:f>'1-1.提案書'!$AJ$124:$AJ$143</xm:f>
          </x14:formula1>
          <xm:sqref>G8:I8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1-1.提案書</vt:lpstr>
      <vt:lpstr>2-2.主任研究者研究経歴書</vt:lpstr>
      <vt:lpstr>2-2.主任研究者研究経歴書（共同研究先用）</vt:lpstr>
      <vt:lpstr>2-3.その他の研究費の応募・受入状況 (共通）</vt:lpstr>
      <vt:lpstr>3-3説明</vt:lpstr>
      <vt:lpstr>3-3-I.財務項目ファイル-資金計画表</vt:lpstr>
      <vt:lpstr>3-3-II.財務項目ファイル-資金繰り表</vt:lpstr>
      <vt:lpstr>3-3-III.財務項目ファイル-財務データ入力</vt:lpstr>
      <vt:lpstr>3-3エラー表</vt:lpstr>
      <vt:lpstr>5-1.チェックシート</vt:lpstr>
      <vt:lpstr>表紙!_Hlk138177196</vt:lpstr>
      <vt:lpstr>'2-3.その他の研究費の応募・受入状況 (共通）'!_MON_1418209068</vt:lpstr>
      <vt:lpstr>'1-1.提案書'!Print_Area</vt:lpstr>
      <vt:lpstr>'2-2.主任研究者研究経歴書'!Print_Area</vt:lpstr>
      <vt:lpstr>'2-2.主任研究者研究経歴書（共同研究先用）'!Print_Area</vt:lpstr>
      <vt:lpstr>'2-3.その他の研究費の応募・受入状況 (共通）'!Print_Area</vt:lpstr>
      <vt:lpstr>'3-3-I.財務項目ファイル-資金計画表'!Print_Area</vt:lpstr>
      <vt:lpstr>'3-3-II.財務項目ファイル-資金繰り表'!Print_Area</vt:lpstr>
      <vt:lpstr>'3-3-III.財務項目ファイル-財務データ入力'!Print_Area</vt:lpstr>
      <vt:lpstr>'5-1.チェックシート'!Print_Area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2025-03-29T07:43:42Z</dcterms:created>
  <dcterms:modified xsi:type="dcterms:W3CDTF">2025-05-08T04:27:11Z</dcterms:modified>
  <cp:category/>
  <cp:contentStatus/>
</cp:coreProperties>
</file>