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666249DB-DC6F-4F25-BFE3-EFC3FDE1A52A}" xr6:coauthVersionLast="47" xr6:coauthVersionMax="47" xr10:uidLastSave="{00000000-0000-0000-0000-000000000000}"/>
  <bookViews>
    <workbookView xWindow="-110" yWindow="-110" windowWidth="19420" windowHeight="11500" xr2:uid="{429A92C8-077A-402B-9111-38A4A71C9DC6}"/>
  </bookViews>
  <sheets>
    <sheet name="資金繰り表" sheetId="39" r:id="rId1"/>
    <sheet name="財務状況確認シート" sheetId="37" r:id="rId2"/>
    <sheet name="記入例" sheetId="46" r:id="rId3"/>
  </sheets>
  <definedNames>
    <definedName name="_xlnm.Print_Area" localSheetId="2">記入例!$A$1:$L$31</definedName>
    <definedName name="_xlnm.Print_Area" localSheetId="1">財務状況確認シート!$A$1:$L$31</definedName>
    <definedName name="_xlnm.Print_Area" localSheetId="0">資金繰り表!$A$1:$BG$48</definedName>
    <definedName name="_xlnm.Print_Titles" localSheetId="0">資金繰り表!$A:$C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39" l="1"/>
  <c r="E35" i="39"/>
  <c r="BF16" i="39"/>
  <c r="BG16" i="39"/>
  <c r="BG21" i="39" s="1"/>
  <c r="BG37" i="39" s="1"/>
  <c r="BF20" i="39"/>
  <c r="BG20" i="39"/>
  <c r="BF21" i="39"/>
  <c r="BF37" i="39" s="1"/>
  <c r="BF26" i="39"/>
  <c r="BG26" i="39"/>
  <c r="BF31" i="39"/>
  <c r="BG31" i="39"/>
  <c r="BF35" i="39"/>
  <c r="BG35" i="39"/>
  <c r="BF36" i="39"/>
  <c r="BG36" i="39"/>
  <c r="BF39" i="39"/>
  <c r="BG39" i="39"/>
  <c r="D17" i="46"/>
  <c r="D10" i="46"/>
  <c r="E7" i="46"/>
  <c r="H2" i="46"/>
  <c r="F8" i="39" l="1"/>
  <c r="D17" i="37" l="1"/>
  <c r="D10" i="37"/>
  <c r="H2" i="37" l="1"/>
  <c r="E7" i="37" l="1"/>
  <c r="D9" i="37"/>
  <c r="Z26" i="39" l="1"/>
  <c r="AA26" i="39"/>
  <c r="G8" i="39"/>
  <c r="BE35" i="39" l="1"/>
  <c r="BE31" i="39"/>
  <c r="BE26" i="39"/>
  <c r="BE20" i="39"/>
  <c r="BE16" i="39"/>
  <c r="BE21" i="39" l="1"/>
  <c r="BE36" i="39"/>
  <c r="BE39" i="39"/>
  <c r="BD35" i="39"/>
  <c r="BC35" i="39"/>
  <c r="BB35" i="39"/>
  <c r="BA35" i="39"/>
  <c r="AZ35" i="39"/>
  <c r="AY35" i="39"/>
  <c r="AX35" i="39"/>
  <c r="AW35" i="39"/>
  <c r="AV35" i="39"/>
  <c r="AU35" i="39"/>
  <c r="AT35" i="39"/>
  <c r="AS35" i="39"/>
  <c r="AR35" i="39"/>
  <c r="AQ35" i="39"/>
  <c r="AP35" i="39"/>
  <c r="AO35" i="39"/>
  <c r="AN35" i="39"/>
  <c r="AM35" i="39"/>
  <c r="AL35" i="39"/>
  <c r="AK35" i="39"/>
  <c r="AJ35" i="39"/>
  <c r="AI35" i="39"/>
  <c r="AH35" i="39"/>
  <c r="AG35" i="39"/>
  <c r="AF35" i="39"/>
  <c r="AE35" i="39"/>
  <c r="AD35" i="39"/>
  <c r="AC35" i="39"/>
  <c r="AB35" i="39"/>
  <c r="AA35" i="39"/>
  <c r="Z35" i="39"/>
  <c r="Y35" i="39"/>
  <c r="X35" i="39"/>
  <c r="W35" i="39"/>
  <c r="V35" i="39"/>
  <c r="U35" i="39"/>
  <c r="T35" i="39"/>
  <c r="S35" i="39"/>
  <c r="R35" i="39"/>
  <c r="Q35" i="39"/>
  <c r="P35" i="39"/>
  <c r="O35" i="39"/>
  <c r="N35" i="39"/>
  <c r="M35" i="39"/>
  <c r="L35" i="39"/>
  <c r="K35" i="39"/>
  <c r="J35" i="39"/>
  <c r="I35" i="39"/>
  <c r="H35" i="39"/>
  <c r="G35" i="39"/>
  <c r="BD31" i="39"/>
  <c r="BC31" i="39"/>
  <c r="BB31" i="39"/>
  <c r="BA31" i="39"/>
  <c r="AZ31" i="39"/>
  <c r="AY31" i="39"/>
  <c r="AX31" i="39"/>
  <c r="AW31" i="39"/>
  <c r="AV31" i="39"/>
  <c r="AU31" i="39"/>
  <c r="AT31" i="39"/>
  <c r="AS31" i="39"/>
  <c r="AR31" i="39"/>
  <c r="AQ31" i="39"/>
  <c r="AP31" i="39"/>
  <c r="AO31" i="39"/>
  <c r="AN31" i="39"/>
  <c r="AM31" i="39"/>
  <c r="AL31" i="39"/>
  <c r="AK31" i="39"/>
  <c r="AJ31" i="39"/>
  <c r="AI31" i="39"/>
  <c r="AH31" i="39"/>
  <c r="AG31" i="39"/>
  <c r="AF31" i="39"/>
  <c r="AE31" i="39"/>
  <c r="AD31" i="39"/>
  <c r="AC31" i="39"/>
  <c r="AB31" i="39"/>
  <c r="AA31" i="39"/>
  <c r="Z31" i="39"/>
  <c r="Y31" i="39"/>
  <c r="X31" i="39"/>
  <c r="W31" i="39"/>
  <c r="V31" i="39"/>
  <c r="U31" i="39"/>
  <c r="T31" i="39"/>
  <c r="S31" i="39"/>
  <c r="R31" i="39"/>
  <c r="Q31" i="39"/>
  <c r="P31" i="39"/>
  <c r="O31" i="39"/>
  <c r="N31" i="39"/>
  <c r="M31" i="39"/>
  <c r="L31" i="39"/>
  <c r="K31" i="39"/>
  <c r="J31" i="39"/>
  <c r="I31" i="39"/>
  <c r="H31" i="39"/>
  <c r="G31" i="39"/>
  <c r="F31" i="39"/>
  <c r="E31" i="39"/>
  <c r="BD26" i="39"/>
  <c r="BD39" i="39" s="1"/>
  <c r="BC26" i="39"/>
  <c r="BB26" i="39"/>
  <c r="BB36" i="39" s="1"/>
  <c r="BA26" i="39"/>
  <c r="BA36" i="39" s="1"/>
  <c r="AZ26" i="39"/>
  <c r="AY26" i="39"/>
  <c r="AX26" i="39"/>
  <c r="AW26" i="39"/>
  <c r="AV26" i="39"/>
  <c r="AU26" i="39"/>
  <c r="AT26" i="39"/>
  <c r="AS26" i="39"/>
  <c r="AR26" i="39"/>
  <c r="AQ26" i="39"/>
  <c r="AQ39" i="39" s="1"/>
  <c r="AP26" i="39"/>
  <c r="AO26" i="39"/>
  <c r="AO39" i="39" s="1"/>
  <c r="AN26" i="39"/>
  <c r="AM26" i="39"/>
  <c r="AM39" i="39" s="1"/>
  <c r="AL26" i="39"/>
  <c r="AK26" i="39"/>
  <c r="AK39" i="39" s="1"/>
  <c r="AJ26" i="39"/>
  <c r="AI26" i="39"/>
  <c r="AI39" i="39" s="1"/>
  <c r="AH26" i="39"/>
  <c r="AG26" i="39"/>
  <c r="AF26" i="39"/>
  <c r="AE26" i="39"/>
  <c r="AD26" i="39"/>
  <c r="AC26" i="39"/>
  <c r="AC39" i="39" s="1"/>
  <c r="AB26" i="39"/>
  <c r="AA39" i="39"/>
  <c r="Y26" i="39"/>
  <c r="X26" i="39"/>
  <c r="W26" i="39"/>
  <c r="V26" i="39"/>
  <c r="U26" i="39"/>
  <c r="T26" i="39"/>
  <c r="S26" i="39"/>
  <c r="R26" i="39"/>
  <c r="Q26" i="39"/>
  <c r="P26" i="39"/>
  <c r="O26" i="39"/>
  <c r="N26" i="39"/>
  <c r="M26" i="39"/>
  <c r="L26" i="39"/>
  <c r="K26" i="39"/>
  <c r="J26" i="39"/>
  <c r="I26" i="39"/>
  <c r="H26" i="39"/>
  <c r="G26" i="39"/>
  <c r="F26" i="39"/>
  <c r="E26" i="39"/>
  <c r="E39" i="39" s="1"/>
  <c r="BD20" i="39"/>
  <c r="BC20" i="39"/>
  <c r="BB20" i="39"/>
  <c r="BA20" i="39"/>
  <c r="AZ20" i="39"/>
  <c r="AY20" i="39"/>
  <c r="AX20" i="39"/>
  <c r="AW20" i="39"/>
  <c r="AV20" i="39"/>
  <c r="AU20" i="39"/>
  <c r="AT20" i="39"/>
  <c r="AS20" i="39"/>
  <c r="AR20" i="39"/>
  <c r="AQ20" i="39"/>
  <c r="AP20" i="39"/>
  <c r="AO20" i="39"/>
  <c r="AN20" i="39"/>
  <c r="AM20" i="39"/>
  <c r="AL20" i="39"/>
  <c r="AK20" i="39"/>
  <c r="AJ20" i="39"/>
  <c r="AI20" i="39"/>
  <c r="AH20" i="39"/>
  <c r="AG20" i="39"/>
  <c r="AF20" i="39"/>
  <c r="AE20" i="39"/>
  <c r="AD20" i="39"/>
  <c r="AC20" i="39"/>
  <c r="AB20" i="39"/>
  <c r="AA20" i="39"/>
  <c r="Z20" i="39"/>
  <c r="Y20" i="39"/>
  <c r="X20" i="39"/>
  <c r="W20" i="39"/>
  <c r="V20" i="39"/>
  <c r="U20" i="39"/>
  <c r="T20" i="39"/>
  <c r="S20" i="39"/>
  <c r="R20" i="39"/>
  <c r="Q20" i="39"/>
  <c r="P20" i="39"/>
  <c r="O20" i="39"/>
  <c r="N20" i="39"/>
  <c r="M20" i="39"/>
  <c r="L20" i="39"/>
  <c r="K20" i="39"/>
  <c r="J20" i="39"/>
  <c r="I20" i="39"/>
  <c r="H20" i="39"/>
  <c r="G20" i="39"/>
  <c r="F20" i="39"/>
  <c r="E20" i="39"/>
  <c r="BD16" i="39"/>
  <c r="BC16" i="39"/>
  <c r="BB16" i="39"/>
  <c r="BA16" i="39"/>
  <c r="AZ16" i="39"/>
  <c r="AZ21" i="39" s="1"/>
  <c r="AY16" i="39"/>
  <c r="AY21" i="39" s="1"/>
  <c r="AX16" i="39"/>
  <c r="AX21" i="39" s="1"/>
  <c r="AW16" i="39"/>
  <c r="AW21" i="39" s="1"/>
  <c r="AV16" i="39"/>
  <c r="AV21" i="39" s="1"/>
  <c r="AU16" i="39"/>
  <c r="AU21" i="39" s="1"/>
  <c r="AT16" i="39"/>
  <c r="AT21" i="39" s="1"/>
  <c r="AS16" i="39"/>
  <c r="AS21" i="39" s="1"/>
  <c r="AR16" i="39"/>
  <c r="AR21" i="39" s="1"/>
  <c r="AQ16" i="39"/>
  <c r="AQ21" i="39" s="1"/>
  <c r="AP16" i="39"/>
  <c r="AP21" i="39" s="1"/>
  <c r="AO16" i="39"/>
  <c r="AO21" i="39" s="1"/>
  <c r="AN16" i="39"/>
  <c r="AM16" i="39"/>
  <c r="AL16" i="39"/>
  <c r="AK16" i="39"/>
  <c r="AJ16" i="39"/>
  <c r="AJ21" i="39" s="1"/>
  <c r="AI16" i="39"/>
  <c r="AI21" i="39" s="1"/>
  <c r="AH16" i="39"/>
  <c r="AH21" i="39" s="1"/>
  <c r="AG16" i="39"/>
  <c r="AG21" i="39" s="1"/>
  <c r="AF16" i="39"/>
  <c r="AF21" i="39" s="1"/>
  <c r="AE16" i="39"/>
  <c r="AE21" i="39" s="1"/>
  <c r="AD16" i="39"/>
  <c r="AD21" i="39" s="1"/>
  <c r="AC16" i="39"/>
  <c r="AC21" i="39" s="1"/>
  <c r="AB16" i="39"/>
  <c r="AB21" i="39" s="1"/>
  <c r="AA16" i="39"/>
  <c r="AA21" i="39" s="1"/>
  <c r="Z16" i="39"/>
  <c r="Z21" i="39" s="1"/>
  <c r="Y16" i="39"/>
  <c r="Y21" i="39" s="1"/>
  <c r="X16" i="39"/>
  <c r="W16" i="39"/>
  <c r="V16" i="39"/>
  <c r="U16" i="39"/>
  <c r="S16" i="39"/>
  <c r="S21" i="39" s="1"/>
  <c r="R16" i="39"/>
  <c r="R21" i="39" s="1"/>
  <c r="Q16" i="39"/>
  <c r="P16" i="39"/>
  <c r="P21" i="39" s="1"/>
  <c r="O16" i="39"/>
  <c r="N16" i="39"/>
  <c r="N21" i="39" s="1"/>
  <c r="M16" i="39"/>
  <c r="L16" i="39"/>
  <c r="L21" i="39" s="1"/>
  <c r="K16" i="39"/>
  <c r="J16" i="39"/>
  <c r="J21" i="39" s="1"/>
  <c r="I16" i="39"/>
  <c r="H16" i="39"/>
  <c r="H21" i="39" s="1"/>
  <c r="G16" i="39"/>
  <c r="F16" i="39"/>
  <c r="E16" i="39"/>
  <c r="AK21" i="39" l="1"/>
  <c r="AT36" i="39"/>
  <c r="AS36" i="39"/>
  <c r="U21" i="39"/>
  <c r="BA21" i="39"/>
  <c r="V21" i="39"/>
  <c r="AL21" i="39"/>
  <c r="BB21" i="39"/>
  <c r="BB37" i="39" s="1"/>
  <c r="AE39" i="39"/>
  <c r="W21" i="39"/>
  <c r="AM21" i="39"/>
  <c r="BC21" i="39"/>
  <c r="X21" i="39"/>
  <c r="AN21" i="39"/>
  <c r="BD21" i="39"/>
  <c r="AG39" i="39"/>
  <c r="AW36" i="39"/>
  <c r="E21" i="39"/>
  <c r="G21" i="39"/>
  <c r="M21" i="39"/>
  <c r="O21" i="39"/>
  <c r="Q21" i="39"/>
  <c r="K21" i="39"/>
  <c r="I21" i="39"/>
  <c r="T16" i="39"/>
  <c r="T21" i="39" s="1"/>
  <c r="F21" i="39"/>
  <c r="AS37" i="39"/>
  <c r="AW37" i="39"/>
  <c r="BA37" i="39"/>
  <c r="G39" i="39"/>
  <c r="I39" i="39"/>
  <c r="K39" i="39"/>
  <c r="M39" i="39"/>
  <c r="O39" i="39"/>
  <c r="Q39" i="39"/>
  <c r="S39" i="39"/>
  <c r="U39" i="39"/>
  <c r="W39" i="39"/>
  <c r="Y39" i="39"/>
  <c r="BE37" i="39"/>
  <c r="E36" i="39"/>
  <c r="E37" i="39" s="1"/>
  <c r="I36" i="39"/>
  <c r="Q36" i="39"/>
  <c r="Q37" i="39" s="1"/>
  <c r="Y36" i="39"/>
  <c r="Y37" i="39" s="1"/>
  <c r="AG36" i="39"/>
  <c r="AG37" i="39" s="1"/>
  <c r="AO36" i="39"/>
  <c r="AO37" i="39" s="1"/>
  <c r="AW39" i="39"/>
  <c r="I37" i="39"/>
  <c r="AT37" i="39"/>
  <c r="AX36" i="39"/>
  <c r="AX37" i="39" s="1"/>
  <c r="M36" i="39"/>
  <c r="M37" i="39" s="1"/>
  <c r="U36" i="39"/>
  <c r="U37" i="39" s="1"/>
  <c r="AC36" i="39"/>
  <c r="AC37" i="39" s="1"/>
  <c r="AK36" i="39"/>
  <c r="AK37" i="39" s="1"/>
  <c r="H8" i="39"/>
  <c r="AU36" i="39"/>
  <c r="AU37" i="39" s="1"/>
  <c r="AU39" i="39"/>
  <c r="AY36" i="39"/>
  <c r="AY37" i="39" s="1"/>
  <c r="AY39" i="39"/>
  <c r="BC36" i="39"/>
  <c r="BC37" i="39" s="1"/>
  <c r="BC39" i="39"/>
  <c r="G36" i="39"/>
  <c r="K36" i="39"/>
  <c r="O36" i="39"/>
  <c r="O37" i="39" s="1"/>
  <c r="S36" i="39"/>
  <c r="S37" i="39" s="1"/>
  <c r="W36" i="39"/>
  <c r="AA36" i="39"/>
  <c r="AA37" i="39" s="1"/>
  <c r="AE36" i="39"/>
  <c r="AE37" i="39" s="1"/>
  <c r="AI36" i="39"/>
  <c r="AI37" i="39" s="1"/>
  <c r="AM36" i="39"/>
  <c r="AQ36" i="39"/>
  <c r="AQ37" i="39" s="1"/>
  <c r="AS39" i="39"/>
  <c r="BA39" i="39"/>
  <c r="F39" i="39"/>
  <c r="H39" i="39"/>
  <c r="J39" i="39"/>
  <c r="L39" i="39"/>
  <c r="N39" i="39"/>
  <c r="P39" i="39"/>
  <c r="R39" i="39"/>
  <c r="T39" i="39"/>
  <c r="V39" i="39"/>
  <c r="X39" i="39"/>
  <c r="Z39" i="39"/>
  <c r="AB39" i="39"/>
  <c r="AD39" i="39"/>
  <c r="AF39" i="39"/>
  <c r="AH39" i="39"/>
  <c r="AJ39" i="39"/>
  <c r="AL39" i="39"/>
  <c r="AN39" i="39"/>
  <c r="AP39" i="39"/>
  <c r="AR39" i="39"/>
  <c r="AT39" i="39"/>
  <c r="AV39" i="39"/>
  <c r="AX39" i="39"/>
  <c r="AZ39" i="39"/>
  <c r="BB39" i="39"/>
  <c r="F36" i="39"/>
  <c r="H36" i="39"/>
  <c r="H37" i="39" s="1"/>
  <c r="J36" i="39"/>
  <c r="J37" i="39" s="1"/>
  <c r="L36" i="39"/>
  <c r="L37" i="39" s="1"/>
  <c r="N36" i="39"/>
  <c r="N37" i="39" s="1"/>
  <c r="P36" i="39"/>
  <c r="P37" i="39" s="1"/>
  <c r="R36" i="39"/>
  <c r="R37" i="39" s="1"/>
  <c r="T36" i="39"/>
  <c r="T37" i="39" s="1"/>
  <c r="V36" i="39"/>
  <c r="V37" i="39" s="1"/>
  <c r="X36" i="39"/>
  <c r="X37" i="39" s="1"/>
  <c r="Z36" i="39"/>
  <c r="Z37" i="39" s="1"/>
  <c r="AB36" i="39"/>
  <c r="AB37" i="39" s="1"/>
  <c r="AD36" i="39"/>
  <c r="AD37" i="39" s="1"/>
  <c r="AF36" i="39"/>
  <c r="AF37" i="39" s="1"/>
  <c r="AH36" i="39"/>
  <c r="AH37" i="39" s="1"/>
  <c r="AJ36" i="39"/>
  <c r="AJ37" i="39" s="1"/>
  <c r="AL36" i="39"/>
  <c r="AN36" i="39"/>
  <c r="AP36" i="39"/>
  <c r="AP37" i="39" s="1"/>
  <c r="AR36" i="39"/>
  <c r="AR37" i="39" s="1"/>
  <c r="AV36" i="39"/>
  <c r="AV37" i="39" s="1"/>
  <c r="AZ36" i="39"/>
  <c r="AZ37" i="39" s="1"/>
  <c r="BD36" i="39"/>
  <c r="BD37" i="39" l="1"/>
  <c r="F37" i="39"/>
  <c r="W37" i="39"/>
  <c r="AN37" i="39"/>
  <c r="AM37" i="39"/>
  <c r="AL37" i="39"/>
  <c r="G37" i="39"/>
  <c r="K37" i="39"/>
  <c r="E38" i="39"/>
  <c r="I8" i="39"/>
  <c r="F11" i="39"/>
  <c r="F38" i="39" s="1"/>
  <c r="G11" i="39" s="1"/>
  <c r="G38" i="39" s="1"/>
  <c r="H11" i="39" s="1"/>
  <c r="H38" i="39" s="1"/>
  <c r="I11" i="39" s="1"/>
  <c r="I38" i="39" s="1"/>
  <c r="J11" i="39" s="1"/>
  <c r="J38" i="39" s="1"/>
  <c r="K11" i="39" s="1"/>
  <c r="K38" i="39" s="1"/>
  <c r="L11" i="39" s="1"/>
  <c r="L38" i="39" s="1"/>
  <c r="M11" i="39" s="1"/>
  <c r="M38" i="39" s="1"/>
  <c r="N11" i="39" s="1"/>
  <c r="N38" i="39" s="1"/>
  <c r="O11" i="39" s="1"/>
  <c r="O38" i="39" s="1"/>
  <c r="P11" i="39" s="1"/>
  <c r="P38" i="39" s="1"/>
  <c r="Q11" i="39" s="1"/>
  <c r="Q38" i="39" s="1"/>
  <c r="R11" i="39" s="1"/>
  <c r="R38" i="39" s="1"/>
  <c r="S11" i="39" s="1"/>
  <c r="S38" i="39" s="1"/>
  <c r="T11" i="39" s="1"/>
  <c r="T38" i="39" s="1"/>
  <c r="U11" i="39" s="1"/>
  <c r="U38" i="39" s="1"/>
  <c r="V11" i="39" s="1"/>
  <c r="V38" i="39" s="1"/>
  <c r="W11" i="39" s="1"/>
  <c r="W38" i="39" s="1"/>
  <c r="X11" i="39" s="1"/>
  <c r="X38" i="39" s="1"/>
  <c r="Y11" i="39" s="1"/>
  <c r="Y38" i="39" s="1"/>
  <c r="Z11" i="39" s="1"/>
  <c r="Z38" i="39" s="1"/>
  <c r="AA11" i="39" s="1"/>
  <c r="AA38" i="39" s="1"/>
  <c r="AB11" i="39" s="1"/>
  <c r="AB38" i="39" s="1"/>
  <c r="AC11" i="39" s="1"/>
  <c r="AC38" i="39" s="1"/>
  <c r="AD11" i="39" s="1"/>
  <c r="AD38" i="39" s="1"/>
  <c r="AE11" i="39" s="1"/>
  <c r="AE38" i="39" s="1"/>
  <c r="AF11" i="39" s="1"/>
  <c r="AF38" i="39" s="1"/>
  <c r="AG11" i="39" s="1"/>
  <c r="AG38" i="39" s="1"/>
  <c r="AH11" i="39" s="1"/>
  <c r="AH38" i="39" s="1"/>
  <c r="AI11" i="39" s="1"/>
  <c r="AI38" i="39" s="1"/>
  <c r="AJ11" i="39" s="1"/>
  <c r="AJ38" i="39" s="1"/>
  <c r="AK11" i="39" s="1"/>
  <c r="AK38" i="39" s="1"/>
  <c r="AL11" i="39" s="1"/>
  <c r="AL38" i="39" s="1"/>
  <c r="AM11" i="39" s="1"/>
  <c r="AM38" i="39" s="1"/>
  <c r="AN11" i="39" s="1"/>
  <c r="AN38" i="39" s="1"/>
  <c r="AO11" i="39" s="1"/>
  <c r="AO38" i="39" s="1"/>
  <c r="AP11" i="39" s="1"/>
  <c r="AP38" i="39" s="1"/>
  <c r="AQ11" i="39" s="1"/>
  <c r="AQ38" i="39" s="1"/>
  <c r="AR11" i="39" s="1"/>
  <c r="AR38" i="39" s="1"/>
  <c r="AS11" i="39" s="1"/>
  <c r="AS38" i="39" s="1"/>
  <c r="AT11" i="39" s="1"/>
  <c r="AT38" i="39" s="1"/>
  <c r="AU11" i="39" s="1"/>
  <c r="AU38" i="39" s="1"/>
  <c r="AV11" i="39" s="1"/>
  <c r="AV38" i="39" s="1"/>
  <c r="AW11" i="39" s="1"/>
  <c r="AW38" i="39" s="1"/>
  <c r="AX11" i="39" s="1"/>
  <c r="AX38" i="39" s="1"/>
  <c r="AY11" i="39" s="1"/>
  <c r="AY38" i="39" s="1"/>
  <c r="AZ11" i="39" s="1"/>
  <c r="AZ38" i="39" s="1"/>
  <c r="BA11" i="39" s="1"/>
  <c r="BA38" i="39" s="1"/>
  <c r="BB11" i="39" s="1"/>
  <c r="BB38" i="39" s="1"/>
  <c r="BC11" i="39" s="1"/>
  <c r="BC38" i="39" s="1"/>
  <c r="BD11" i="39" s="1"/>
  <c r="BD38" i="39" s="1"/>
  <c r="BE11" i="39" s="1"/>
  <c r="BE38" i="39" s="1"/>
  <c r="BF11" i="39" s="1"/>
  <c r="BF38" i="39" s="1"/>
  <c r="BG11" i="39" s="1"/>
  <c r="BG38" i="39" s="1"/>
  <c r="J8" i="39" l="1"/>
  <c r="K8" i="39" l="1"/>
  <c r="L8" i="39" l="1"/>
  <c r="M8" i="39" l="1"/>
  <c r="N8" i="39" l="1"/>
  <c r="O8" i="39" l="1"/>
  <c r="P8" i="39" l="1"/>
  <c r="Q8" i="39" l="1"/>
  <c r="R8" i="39" l="1"/>
  <c r="S8" i="39" l="1"/>
  <c r="T8" i="39" l="1"/>
  <c r="U8" i="39" l="1"/>
  <c r="V8" i="39" l="1"/>
  <c r="W8" i="39" l="1"/>
  <c r="X8" i="39" l="1"/>
  <c r="Y8" i="39" l="1"/>
  <c r="Z8" i="39" l="1"/>
  <c r="AA8" i="39" l="1"/>
  <c r="AB8" i="39" l="1"/>
  <c r="AC8" i="39" l="1"/>
  <c r="AD8" i="39" l="1"/>
  <c r="AE8" i="39" l="1"/>
  <c r="AF8" i="39" l="1"/>
  <c r="AG8" i="39" l="1"/>
  <c r="AH8" i="39" l="1"/>
  <c r="AI8" i="39" l="1"/>
  <c r="AJ8" i="39" l="1"/>
  <c r="AK8" i="39" l="1"/>
  <c r="AL8" i="39" l="1"/>
  <c r="AM8" i="39" l="1"/>
  <c r="AN8" i="39" l="1"/>
  <c r="AO8" i="39" l="1"/>
  <c r="AP8" i="39" l="1"/>
  <c r="AQ8" i="39" l="1"/>
  <c r="AR8" i="39" l="1"/>
  <c r="AS8" i="39" l="1"/>
  <c r="AT8" i="39" l="1"/>
  <c r="AU8" i="39" l="1"/>
  <c r="AV8" i="39" l="1"/>
  <c r="AW8" i="39" l="1"/>
  <c r="AX8" i="39" l="1"/>
  <c r="AY8" i="39" l="1"/>
  <c r="AZ8" i="39" l="1"/>
  <c r="BA8" i="39" l="1"/>
  <c r="BB8" i="39" l="1"/>
  <c r="BC8" i="39" l="1"/>
  <c r="BD8" i="39" l="1"/>
  <c r="BE8" i="39" l="1"/>
  <c r="BF8" i="39" s="1"/>
  <c r="BG8" i="39" s="1"/>
  <c r="D17" i="39" l="1"/>
  <c r="D14" i="39"/>
  <c r="D25" i="39"/>
  <c r="D27" i="39"/>
  <c r="D23" i="39"/>
  <c r="D24" i="39"/>
  <c r="D28" i="39"/>
  <c r="D22" i="39"/>
  <c r="D18" i="39"/>
  <c r="D12" i="39"/>
  <c r="D19" i="39"/>
  <c r="D34" i="39"/>
  <c r="D10" i="39"/>
  <c r="D30" i="39"/>
  <c r="D33" i="39"/>
  <c r="D13" i="39"/>
  <c r="D9" i="39"/>
  <c r="D29" i="39"/>
  <c r="D32" i="39"/>
  <c r="N4" i="39"/>
  <c r="D39" i="39" s="1"/>
  <c r="D27" i="46"/>
  <c r="D15" i="39"/>
  <c r="D26" i="39" l="1"/>
  <c r="D16" i="39"/>
  <c r="D31" i="39"/>
  <c r="D35" i="39"/>
  <c r="D20" i="39"/>
  <c r="B18" i="46"/>
  <c r="D28" i="46"/>
  <c r="D29" i="46" s="1"/>
  <c r="B11" i="46"/>
  <c r="H7" i="37"/>
  <c r="D8" i="37"/>
  <c r="D27" i="37" s="1"/>
  <c r="D26" i="37"/>
  <c r="D25" i="37"/>
  <c r="D36" i="39" l="1"/>
  <c r="D21" i="39"/>
  <c r="B18" i="37"/>
  <c r="B11" i="37"/>
  <c r="D28" i="37"/>
  <c r="D29"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9" authorId="0" shapeId="0" xr:uid="{C19DB71B-BC85-4A11-A141-CAED98829B08}">
      <text>
        <r>
          <rPr>
            <sz val="9"/>
            <color indexed="81"/>
            <rFont val="MS P ゴシック"/>
            <family val="3"/>
            <charset val="128"/>
          </rPr>
          <t>応募月からNEDO事業終了までの平均グロスバーンレート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8" authorId="0" shapeId="0" xr:uid="{6258C32F-970B-41FA-83D7-6E4F6FDBD3F3}">
      <text>
        <r>
          <rPr>
            <sz val="9"/>
            <color indexed="81"/>
            <rFont val="MS P ゴシック"/>
            <family val="3"/>
            <charset val="128"/>
          </rPr>
          <t>提案書の「助成金交付提案額」及び資金繰り表のD14セル「DTSU助成収入」と一致します。</t>
        </r>
      </text>
    </comment>
    <comment ref="D9" authorId="0" shapeId="0" xr:uid="{2C041F71-D562-42ED-9D78-67BAF6960828}">
      <text>
        <r>
          <rPr>
            <sz val="9"/>
            <color indexed="81"/>
            <rFont val="MS P ゴシック"/>
            <family val="3"/>
            <charset val="128"/>
          </rPr>
          <t>資金繰り表のE11セルと一致します。</t>
        </r>
      </text>
    </comment>
    <comment ref="D10" authorId="0" shapeId="0" xr:uid="{4B9A5D79-88E6-4F53-BFF8-D7B374242326}">
      <text>
        <r>
          <rPr>
            <sz val="9"/>
            <color indexed="81"/>
            <rFont val="MS P ゴシック"/>
            <family val="3"/>
            <charset val="128"/>
          </rPr>
          <t>資金繰り表の小計(b1)-DTSU助成収入と一致します。一致しない場合B12セルにメッセージが表示されます。</t>
        </r>
      </text>
    </comment>
    <comment ref="D12" authorId="0" shapeId="0" xr:uid="{F5E5474C-A1E0-4A39-AB19-BF94302ADA6B}">
      <text>
        <r>
          <rPr>
            <sz val="9"/>
            <color indexed="81"/>
            <rFont val="MS P ゴシック"/>
            <family val="3"/>
            <charset val="128"/>
          </rPr>
          <t>内訳欄が5行では不足する場合は適宜行を追加してください。その際、「内訳」の金額全行が合計されるようにD10セル（合計欄）のSUM関数を確認してください。</t>
        </r>
      </text>
    </comment>
    <comment ref="D17" authorId="0" shapeId="0" xr:uid="{41C2833D-6CB6-4999-8E8B-37CB127A2BEE}">
      <text>
        <r>
          <rPr>
            <sz val="9"/>
            <color indexed="81"/>
            <rFont val="MS P ゴシック"/>
            <family val="3"/>
            <charset val="128"/>
          </rPr>
          <t>資金繰り表の小計(b2)に一致します。
一致しない場合B18セルにメッセージが表示されます。</t>
        </r>
      </text>
    </comment>
    <comment ref="D19" authorId="0" shapeId="0" xr:uid="{8656BF3A-8127-4ABA-A509-FDEA339DF65A}">
      <text>
        <r>
          <rPr>
            <sz val="9"/>
            <color indexed="81"/>
            <rFont val="MS P ゴシック"/>
            <family val="3"/>
            <charset val="128"/>
          </rPr>
          <t>相手先欄が5行では不足する場合は適宜行を追加してください。その際、「相手先」の金額全行が合計されるようにD17セル（合計欄）のSUM関数を確認してください。</t>
        </r>
      </text>
    </comment>
    <comment ref="D25" authorId="0" shapeId="0" xr:uid="{BE1FBAF0-D7C6-4FB4-AFDB-EB866DA29D78}">
      <text>
        <r>
          <rPr>
            <sz val="9"/>
            <color indexed="81"/>
            <rFont val="MS P ゴシック"/>
            <family val="3"/>
            <charset val="128"/>
          </rPr>
          <t>資金繰り表のD39セル平均グロスバーンレートと一致します。</t>
        </r>
      </text>
    </comment>
    <comment ref="D26" authorId="0" shapeId="0" xr:uid="{6DFE9C1B-2607-4C06-B774-265E9B7BCF22}">
      <text>
        <r>
          <rPr>
            <sz val="9"/>
            <color indexed="81"/>
            <rFont val="MS P ゴシック"/>
            <family val="3"/>
            <charset val="128"/>
          </rPr>
          <t>資金繰り表の小計(c3)と一致します。</t>
        </r>
      </text>
    </comment>
    <comment ref="D28" authorId="0" shapeId="0" xr:uid="{2442E7DB-3C82-40B9-9819-A68CF209BC99}">
      <text>
        <r>
          <rPr>
            <sz val="9"/>
            <color indexed="81"/>
            <rFont val="MS P ゴシック"/>
            <family val="3"/>
            <charset val="128"/>
          </rPr>
          <t xml:space="preserve">資金繰り表の合計(c)と一致します。
</t>
        </r>
      </text>
    </comment>
  </commentList>
</comments>
</file>

<file path=xl/sharedStrings.xml><?xml version="1.0" encoding="utf-8"?>
<sst xmlns="http://schemas.openxmlformats.org/spreadsheetml/2006/main" count="243" uniqueCount="133">
  <si>
    <t>出資</t>
    <rPh sb="0" eb="2">
      <t>シュッシ</t>
    </rPh>
    <phoneticPr fontId="2"/>
  </si>
  <si>
    <t>決定</t>
    <rPh sb="0" eb="2">
      <t>ケッテイ</t>
    </rPh>
    <phoneticPr fontId="2"/>
  </si>
  <si>
    <t>千円</t>
    <rPh sb="0" eb="1">
      <t>セン</t>
    </rPh>
    <rPh sb="1" eb="2">
      <t>エン</t>
    </rPh>
    <phoneticPr fontId="2"/>
  </si>
  <si>
    <t>確度</t>
    <rPh sb="0" eb="2">
      <t>カクド</t>
    </rPh>
    <phoneticPr fontId="2"/>
  </si>
  <si>
    <t>出資/融資</t>
    <rPh sb="0" eb="2">
      <t>シュッシ</t>
    </rPh>
    <rPh sb="3" eb="5">
      <t>ユウシ</t>
    </rPh>
    <phoneticPr fontId="2"/>
  </si>
  <si>
    <t>内訳：</t>
    <rPh sb="0" eb="2">
      <t>ウチワケ</t>
    </rPh>
    <phoneticPr fontId="2"/>
  </si>
  <si>
    <t>相手先：</t>
    <rPh sb="0" eb="2">
      <t>アイテ</t>
    </rPh>
    <rPh sb="2" eb="3">
      <t>サキ</t>
    </rPh>
    <phoneticPr fontId="2"/>
  </si>
  <si>
    <t>予定時期（年月）</t>
    <rPh sb="0" eb="2">
      <t>ヨテイ</t>
    </rPh>
    <rPh sb="2" eb="4">
      <t>ジキ</t>
    </rPh>
    <rPh sb="5" eb="6">
      <t>ネン</t>
    </rPh>
    <rPh sb="6" eb="7">
      <t>ゲツ</t>
    </rPh>
    <phoneticPr fontId="2"/>
  </si>
  <si>
    <t>その他</t>
    <rPh sb="2" eb="3">
      <t>タ</t>
    </rPh>
    <phoneticPr fontId="2"/>
  </si>
  <si>
    <t>有り</t>
    <rPh sb="0" eb="1">
      <t>ア</t>
    </rPh>
    <phoneticPr fontId="2"/>
  </si>
  <si>
    <t>無し</t>
    <rPh sb="0" eb="1">
      <t>ナ</t>
    </rPh>
    <phoneticPr fontId="2"/>
  </si>
  <si>
    <t>資金使途</t>
    <rPh sb="0" eb="2">
      <t>シキン</t>
    </rPh>
    <rPh sb="2" eb="4">
      <t>シト</t>
    </rPh>
    <phoneticPr fontId="2"/>
  </si>
  <si>
    <t>協議中(担当者レベル)</t>
    <rPh sb="0" eb="2">
      <t>キョウギ</t>
    </rPh>
    <rPh sb="2" eb="3">
      <t>チュウ</t>
    </rPh>
    <rPh sb="4" eb="7">
      <t>タントウシャ</t>
    </rPh>
    <phoneticPr fontId="2"/>
  </si>
  <si>
    <t>協議中(会社レベル)</t>
    <rPh sb="0" eb="3">
      <t>キョウギチュウ</t>
    </rPh>
    <rPh sb="4" eb="6">
      <t>カイシャ</t>
    </rPh>
    <phoneticPr fontId="2"/>
  </si>
  <si>
    <t>受付番号</t>
    <rPh sb="0" eb="2">
      <t>ウケツケ</t>
    </rPh>
    <rPh sb="2" eb="4">
      <t>バンゴウ</t>
    </rPh>
    <phoneticPr fontId="2"/>
  </si>
  <si>
    <t>提案者名</t>
    <rPh sb="0" eb="3">
      <t>テイアンシャ</t>
    </rPh>
    <rPh sb="3" eb="4">
      <t>メイ</t>
    </rPh>
    <phoneticPr fontId="2"/>
  </si>
  <si>
    <t>PL</t>
    <phoneticPr fontId="2"/>
  </si>
  <si>
    <t>売上高　（経営状態確認のため）</t>
    <rPh sb="0" eb="2">
      <t>ウリアゲ</t>
    </rPh>
    <rPh sb="2" eb="3">
      <t>ダカ</t>
    </rPh>
    <rPh sb="5" eb="7">
      <t>ケイエイ</t>
    </rPh>
    <rPh sb="7" eb="9">
      <t>ジョウタイ</t>
    </rPh>
    <rPh sb="9" eb="11">
      <t>カクニン</t>
    </rPh>
    <phoneticPr fontId="2"/>
  </si>
  <si>
    <t>前年同月の売上高</t>
    <rPh sb="0" eb="2">
      <t>ゼンネン</t>
    </rPh>
    <rPh sb="2" eb="3">
      <t>ドウ</t>
    </rPh>
    <rPh sb="3" eb="4">
      <t>ツキ</t>
    </rPh>
    <rPh sb="5" eb="7">
      <t>ウリアゲ</t>
    </rPh>
    <rPh sb="7" eb="8">
      <t>ダカ</t>
    </rPh>
    <phoneticPr fontId="2"/>
  </si>
  <si>
    <t>前月繰越金(＊1)(a)</t>
    <rPh sb="0" eb="1">
      <t>ゼン</t>
    </rPh>
    <rPh sb="1" eb="2">
      <t>ツキ</t>
    </rPh>
    <rPh sb="2" eb="4">
      <t>クリコシ</t>
    </rPh>
    <rPh sb="4" eb="5">
      <t>キン</t>
    </rPh>
    <phoneticPr fontId="2"/>
  </si>
  <si>
    <t>収入</t>
    <rPh sb="0" eb="2">
      <t>シュウニュウ</t>
    </rPh>
    <phoneticPr fontId="2"/>
  </si>
  <si>
    <t>短期借入金</t>
    <rPh sb="0" eb="2">
      <t>タンキ</t>
    </rPh>
    <rPh sb="2" eb="4">
      <t>シャクニュウ</t>
    </rPh>
    <rPh sb="4" eb="5">
      <t>キン</t>
    </rPh>
    <phoneticPr fontId="2"/>
  </si>
  <si>
    <t>その他収入</t>
    <rPh sb="2" eb="3">
      <t>タ</t>
    </rPh>
    <rPh sb="3" eb="5">
      <t>シュウニュウ</t>
    </rPh>
    <phoneticPr fontId="2"/>
  </si>
  <si>
    <t>合計(b)</t>
    <rPh sb="0" eb="2">
      <t>ゴウケイ</t>
    </rPh>
    <phoneticPr fontId="2"/>
  </si>
  <si>
    <t>支出</t>
    <rPh sb="0" eb="2">
      <t>シシュツ</t>
    </rPh>
    <phoneticPr fontId="2"/>
  </si>
  <si>
    <t>小計(c1)</t>
    <rPh sb="0" eb="2">
      <t>ショウケイ</t>
    </rPh>
    <phoneticPr fontId="2"/>
  </si>
  <si>
    <t>機械装置等費</t>
    <rPh sb="0" eb="2">
      <t>キカイ</t>
    </rPh>
    <rPh sb="2" eb="4">
      <t>ソウチ</t>
    </rPh>
    <rPh sb="4" eb="5">
      <t>トウ</t>
    </rPh>
    <rPh sb="5" eb="6">
      <t>ヒ</t>
    </rPh>
    <phoneticPr fontId="2"/>
  </si>
  <si>
    <t>労務費</t>
    <rPh sb="0" eb="3">
      <t>ロウムヒ</t>
    </rPh>
    <phoneticPr fontId="2"/>
  </si>
  <si>
    <t>その他経費</t>
    <rPh sb="2" eb="3">
      <t>タ</t>
    </rPh>
    <rPh sb="3" eb="5">
      <t>ケイヒ</t>
    </rPh>
    <phoneticPr fontId="2"/>
  </si>
  <si>
    <t>共同研究費</t>
    <rPh sb="0" eb="2">
      <t>キョウドウ</t>
    </rPh>
    <rPh sb="2" eb="4">
      <t>ケンキュウ</t>
    </rPh>
    <rPh sb="4" eb="5">
      <t>ヒ</t>
    </rPh>
    <phoneticPr fontId="2"/>
  </si>
  <si>
    <t>小計(c2)</t>
    <rPh sb="0" eb="2">
      <t>ショウケイ</t>
    </rPh>
    <phoneticPr fontId="2"/>
  </si>
  <si>
    <t>合計(c)</t>
    <rPh sb="0" eb="2">
      <t>ゴウケイ</t>
    </rPh>
    <phoneticPr fontId="2"/>
  </si>
  <si>
    <t>単月収支(d=b-c)</t>
    <rPh sb="0" eb="1">
      <t>タン</t>
    </rPh>
    <rPh sb="1" eb="2">
      <t>ゲツ</t>
    </rPh>
    <rPh sb="2" eb="4">
      <t>シュウシ</t>
    </rPh>
    <phoneticPr fontId="2"/>
  </si>
  <si>
    <t>翌月繰越現金(e=a+b-c)</t>
    <rPh sb="0" eb="1">
      <t>ヨク</t>
    </rPh>
    <rPh sb="1" eb="2">
      <t>ツキ</t>
    </rPh>
    <rPh sb="2" eb="4">
      <t>クリコシ</t>
    </rPh>
    <rPh sb="4" eb="6">
      <t>ゲンキン</t>
    </rPh>
    <phoneticPr fontId="2"/>
  </si>
  <si>
    <t>【注意】</t>
    <rPh sb="1" eb="3">
      <t>チュウイ</t>
    </rPh>
    <phoneticPr fontId="2"/>
  </si>
  <si>
    <t>（NEDO記入）</t>
    <rPh sb="5" eb="7">
      <t>キニュウ</t>
    </rPh>
    <phoneticPr fontId="2"/>
  </si>
  <si>
    <r>
      <t xml:space="preserve">D. 提案書応募月からNEDO事業終了までの収入
</t>
    </r>
    <r>
      <rPr>
        <sz val="11"/>
        <rFont val="ＭＳ Ｐゴシック"/>
        <family val="3"/>
        <charset val="128"/>
        <scheme val="minor"/>
      </rPr>
      <t>※営業活動や投資活動によるキャッシュイン</t>
    </r>
    <rPh sb="3" eb="6">
      <t>テイアンショ</t>
    </rPh>
    <rPh sb="6" eb="8">
      <t>オウボ</t>
    </rPh>
    <rPh sb="8" eb="9">
      <t>ツキ</t>
    </rPh>
    <rPh sb="15" eb="17">
      <t>ジギョウ</t>
    </rPh>
    <rPh sb="17" eb="19">
      <t>シュウリョウ</t>
    </rPh>
    <rPh sb="22" eb="24">
      <t>シュウニュウ</t>
    </rPh>
    <phoneticPr fontId="2"/>
  </si>
  <si>
    <r>
      <t xml:space="preserve">E. 提案書応募月からNEDO事業終了までの資金調達
</t>
    </r>
    <r>
      <rPr>
        <sz val="11"/>
        <rFont val="ＭＳ Ｐゴシック"/>
        <family val="3"/>
        <charset val="128"/>
        <scheme val="minor"/>
      </rPr>
      <t>※財務活動によるキャッシュイン</t>
    </r>
    <rPh sb="3" eb="6">
      <t>テイアンショ</t>
    </rPh>
    <rPh sb="6" eb="8">
      <t>オウボ</t>
    </rPh>
    <rPh sb="8" eb="9">
      <t>ツキ</t>
    </rPh>
    <rPh sb="15" eb="17">
      <t>ジギョウ</t>
    </rPh>
    <rPh sb="17" eb="19">
      <t>シュウリョウ</t>
    </rPh>
    <rPh sb="22" eb="24">
      <t>シキン</t>
    </rPh>
    <rPh sb="24" eb="26">
      <t>チョウタツ</t>
    </rPh>
    <rPh sb="28" eb="30">
      <t>ザイム</t>
    </rPh>
    <rPh sb="30" eb="32">
      <t>カツドウ</t>
    </rPh>
    <phoneticPr fontId="2"/>
  </si>
  <si>
    <t>返済等</t>
    <rPh sb="0" eb="2">
      <t>ヘンサイ</t>
    </rPh>
    <rPh sb="2" eb="3">
      <t>トウ</t>
    </rPh>
    <phoneticPr fontId="2"/>
  </si>
  <si>
    <t>長期借入金・社債償還</t>
    <rPh sb="0" eb="2">
      <t>チョウキ</t>
    </rPh>
    <rPh sb="2" eb="4">
      <t>シャクニュウ</t>
    </rPh>
    <rPh sb="4" eb="5">
      <t>キン</t>
    </rPh>
    <rPh sb="6" eb="10">
      <t>シャサイショウカン</t>
    </rPh>
    <phoneticPr fontId="2"/>
  </si>
  <si>
    <t>長期借入金・社債発行</t>
    <rPh sb="0" eb="2">
      <t>チョウキ</t>
    </rPh>
    <rPh sb="2" eb="4">
      <t>シャクニュウ</t>
    </rPh>
    <rPh sb="4" eb="5">
      <t>キン</t>
    </rPh>
    <rPh sb="6" eb="8">
      <t>シャサイ</t>
    </rPh>
    <rPh sb="8" eb="10">
      <t>ハッコウ</t>
    </rPh>
    <phoneticPr fontId="2"/>
  </si>
  <si>
    <t>小計(c3)</t>
    <rPh sb="0" eb="2">
      <t>ショウケイ</t>
    </rPh>
    <phoneticPr fontId="2"/>
  </si>
  <si>
    <t>仕入・外注等費</t>
    <rPh sb="0" eb="2">
      <t>シイ</t>
    </rPh>
    <rPh sb="3" eb="5">
      <t>ガイチュウ</t>
    </rPh>
    <rPh sb="5" eb="6">
      <t>トウ</t>
    </rPh>
    <rPh sb="6" eb="7">
      <t>ヒ</t>
    </rPh>
    <phoneticPr fontId="2"/>
  </si>
  <si>
    <t>人件費</t>
    <rPh sb="0" eb="3">
      <t>ジンケンヒ</t>
    </rPh>
    <phoneticPr fontId="2"/>
  </si>
  <si>
    <t>家賃及び賃借料</t>
    <rPh sb="0" eb="2">
      <t>ヤチン</t>
    </rPh>
    <rPh sb="2" eb="3">
      <t>オヨ</t>
    </rPh>
    <rPh sb="4" eb="7">
      <t>チンシャクリョウ</t>
    </rPh>
    <phoneticPr fontId="2"/>
  </si>
  <si>
    <t>その他支出</t>
    <rPh sb="2" eb="3">
      <t>タ</t>
    </rPh>
    <rPh sb="3" eb="5">
      <t>シシュツ</t>
    </rPh>
    <phoneticPr fontId="2"/>
  </si>
  <si>
    <t>営業活動・投資活動による
キャッシュイン</t>
    <rPh sb="0" eb="4">
      <t>エイギョウカツドウ</t>
    </rPh>
    <rPh sb="5" eb="9">
      <t>トウシカツドウ</t>
    </rPh>
    <phoneticPr fontId="2"/>
  </si>
  <si>
    <t>財務活動によるキャッシュイン</t>
    <rPh sb="0" eb="4">
      <t>ザイムカツドウ</t>
    </rPh>
    <phoneticPr fontId="2"/>
  </si>
  <si>
    <t>小計(b1)</t>
    <rPh sb="0" eb="2">
      <t>ショウケイ</t>
    </rPh>
    <phoneticPr fontId="2"/>
  </si>
  <si>
    <t>小計(b2)</t>
    <rPh sb="0" eb="2">
      <t>ショウケイ</t>
    </rPh>
    <phoneticPr fontId="2"/>
  </si>
  <si>
    <t>H.提案書応募月からNEDO事業終了までの総収入（=B+C+D+E）</t>
    <rPh sb="2" eb="5">
      <t>テイアンショ</t>
    </rPh>
    <rPh sb="5" eb="7">
      <t>オウボ</t>
    </rPh>
    <rPh sb="7" eb="8">
      <t>ツキ</t>
    </rPh>
    <rPh sb="14" eb="16">
      <t>ジギョウ</t>
    </rPh>
    <rPh sb="16" eb="18">
      <t>シュウリョウ</t>
    </rPh>
    <rPh sb="21" eb="22">
      <t>ソウ</t>
    </rPh>
    <rPh sb="22" eb="24">
      <t>シュウニュウ</t>
    </rPh>
    <phoneticPr fontId="2"/>
  </si>
  <si>
    <t>J. 余裕資金（=H-I）
※マイナスの場合、資金ショートの可能性あり</t>
    <rPh sb="3" eb="5">
      <t>ヨユウ</t>
    </rPh>
    <rPh sb="5" eb="7">
      <t>シキン</t>
    </rPh>
    <phoneticPr fontId="2"/>
  </si>
  <si>
    <t>グロスバーンレート(f=c1+c2)</t>
    <phoneticPr fontId="2"/>
  </si>
  <si>
    <t>G.提案書応募月からNEDO事業終了までの返済等の総額</t>
    <rPh sb="21" eb="23">
      <t>ヘンサイ</t>
    </rPh>
    <rPh sb="23" eb="24">
      <t>トウ</t>
    </rPh>
    <rPh sb="25" eb="27">
      <t>ソウガク</t>
    </rPh>
    <phoneticPr fontId="2"/>
  </si>
  <si>
    <t>財務状況確認シート</t>
    <rPh sb="0" eb="2">
      <t>ザイム</t>
    </rPh>
    <rPh sb="2" eb="4">
      <t>ジョウキョウ</t>
    </rPh>
    <rPh sb="4" eb="6">
      <t>カクニン</t>
    </rPh>
    <phoneticPr fontId="2"/>
  </si>
  <si>
    <t>年</t>
    <rPh sb="0" eb="1">
      <t>ネン</t>
    </rPh>
    <phoneticPr fontId="2"/>
  </si>
  <si>
    <t>月</t>
    <rPh sb="0" eb="1">
      <t>ガツ</t>
    </rPh>
    <phoneticPr fontId="2"/>
  </si>
  <si>
    <t>売上入金</t>
    <rPh sb="0" eb="2">
      <t>ウリアゲ</t>
    </rPh>
    <rPh sb="2" eb="4">
      <t>ニュウキン</t>
    </rPh>
    <phoneticPr fontId="2"/>
  </si>
  <si>
    <t>F. 提案書応募月からNEDO事業終了までの平均グロスバーンレート(注１)</t>
    <rPh sb="3" eb="6">
      <t>テイアンショ</t>
    </rPh>
    <rPh sb="6" eb="8">
      <t>オウボ</t>
    </rPh>
    <rPh sb="8" eb="9">
      <t>ツキ</t>
    </rPh>
    <rPh sb="15" eb="17">
      <t>ジギョウ</t>
    </rPh>
    <rPh sb="17" eb="19">
      <t>シュウリョウ</t>
    </rPh>
    <rPh sb="22" eb="24">
      <t>ヘイキン</t>
    </rPh>
    <rPh sb="34" eb="35">
      <t>チュウ</t>
    </rPh>
    <phoneticPr fontId="2"/>
  </si>
  <si>
    <t>単位：千円</t>
    <rPh sb="0" eb="2">
      <t>タンイ</t>
    </rPh>
    <rPh sb="3" eb="5">
      <t>センエン</t>
    </rPh>
    <phoneticPr fontId="2"/>
  </si>
  <si>
    <t>補足説明（融資の場合は融資の種類（プロパー融資、保証協会保証付き、公庫の資本性ローンなど）、返済期間（うち据置期間）、返済方法（元利均等、期日一括など）、担保有無他）</t>
    <rPh sb="0" eb="2">
      <t>ホソク</t>
    </rPh>
    <rPh sb="2" eb="4">
      <t>セツメイ</t>
    </rPh>
    <rPh sb="5" eb="7">
      <t>ユウシ</t>
    </rPh>
    <rPh sb="8" eb="10">
      <t>バアイ</t>
    </rPh>
    <rPh sb="11" eb="13">
      <t>ユウシ</t>
    </rPh>
    <rPh sb="14" eb="16">
      <t>シュルイ</t>
    </rPh>
    <rPh sb="21" eb="23">
      <t>ユウシ</t>
    </rPh>
    <rPh sb="24" eb="31">
      <t>ホショウキョウカイホショウツ</t>
    </rPh>
    <rPh sb="33" eb="35">
      <t>コウコ</t>
    </rPh>
    <rPh sb="36" eb="39">
      <t>シホンセイ</t>
    </rPh>
    <rPh sb="46" eb="50">
      <t>ヘンサイキカン</t>
    </rPh>
    <rPh sb="53" eb="57">
      <t>スエオキキカン</t>
    </rPh>
    <rPh sb="59" eb="63">
      <t>ヘンサイホウホウ</t>
    </rPh>
    <rPh sb="64" eb="68">
      <t>ガンリキントウ</t>
    </rPh>
    <rPh sb="69" eb="73">
      <t>キジツイッカツ</t>
    </rPh>
    <rPh sb="77" eb="79">
      <t>タンポ</t>
    </rPh>
    <rPh sb="79" eb="81">
      <t>ウム</t>
    </rPh>
    <rPh sb="81" eb="82">
      <t>ホカ</t>
    </rPh>
    <phoneticPr fontId="2"/>
  </si>
  <si>
    <t>分類番号41000</t>
    <rPh sb="0" eb="2">
      <t>ブンルイ</t>
    </rPh>
    <rPh sb="2" eb="4">
      <t>バンゴウ</t>
    </rPh>
    <phoneticPr fontId="2"/>
  </si>
  <si>
    <t>ヵ月</t>
    <rPh sb="1" eb="2">
      <t>ゲツ</t>
    </rPh>
    <phoneticPr fontId="2"/>
  </si>
  <si>
    <t>事業開始から
事業終了までの月数</t>
    <rPh sb="0" eb="4">
      <t>ジギョウカイシ</t>
    </rPh>
    <rPh sb="7" eb="11">
      <t>ジギョウシュウリョウ</t>
    </rPh>
    <rPh sb="14" eb="16">
      <t>ツキスウ</t>
    </rPh>
    <phoneticPr fontId="2"/>
  </si>
  <si>
    <t>月</t>
    <rPh sb="0" eb="1">
      <t>ツキ</t>
    </rPh>
    <phoneticPr fontId="2"/>
  </si>
  <si>
    <t>応募年月～事業開始前月までの月数</t>
    <rPh sb="0" eb="2">
      <t>オウボ</t>
    </rPh>
    <rPh sb="2" eb="3">
      <t>ネン</t>
    </rPh>
    <rPh sb="3" eb="4">
      <t>ゲツ</t>
    </rPh>
    <rPh sb="5" eb="7">
      <t>ジギョウ</t>
    </rPh>
    <rPh sb="7" eb="9">
      <t>カイシ</t>
    </rPh>
    <rPh sb="9" eb="11">
      <t>ゼンゲツ</t>
    </rPh>
    <rPh sb="14" eb="16">
      <t>ツキスウ</t>
    </rPh>
    <phoneticPr fontId="2"/>
  </si>
  <si>
    <t>事業開始から事業終了までの月数</t>
    <rPh sb="0" eb="2">
      <t>ジギョウ</t>
    </rPh>
    <rPh sb="2" eb="4">
      <t>カイシ</t>
    </rPh>
    <rPh sb="6" eb="10">
      <t>ジギョウシュウリョウ</t>
    </rPh>
    <rPh sb="13" eb="15">
      <t>ツキスウ</t>
    </rPh>
    <phoneticPr fontId="2"/>
  </si>
  <si>
    <t>応募月から事業開始の前月までの月数</t>
    <rPh sb="0" eb="3">
      <t>オウボツキ</t>
    </rPh>
    <rPh sb="5" eb="10">
      <t>ジギョ</t>
    </rPh>
    <rPh sb="10" eb="12">
      <t>ゼンゲツ</t>
    </rPh>
    <rPh sb="15" eb="17">
      <t>ツキスウ</t>
    </rPh>
    <phoneticPr fontId="2"/>
  </si>
  <si>
    <t>応募月～事業終了までの合計</t>
    <rPh sb="0" eb="2">
      <t>オウボ</t>
    </rPh>
    <rPh sb="2" eb="3">
      <t>ゲツ</t>
    </rPh>
    <rPh sb="4" eb="6">
      <t>ジギョウ</t>
    </rPh>
    <rPh sb="6" eb="8">
      <t>シュウリョウ</t>
    </rPh>
    <rPh sb="11" eb="13">
      <t>ゴウケイ</t>
    </rPh>
    <phoneticPr fontId="2"/>
  </si>
  <si>
    <t>←この色のセルは固定値あるいは自動計算です。</t>
    <rPh sb="3" eb="4">
      <t>イロ</t>
    </rPh>
    <rPh sb="8" eb="11">
      <t>コテイチ</t>
    </rPh>
    <rPh sb="15" eb="19">
      <t>ジドウケイサン</t>
    </rPh>
    <phoneticPr fontId="2"/>
  </si>
  <si>
    <t>←この色のセルは記入不要です。</t>
    <rPh sb="3" eb="4">
      <t>イロ</t>
    </rPh>
    <rPh sb="8" eb="12">
      <t>キニュウフヨウ</t>
    </rPh>
    <phoneticPr fontId="2"/>
  </si>
  <si>
    <t>〇〇〇株式会社</t>
    <rPh sb="3" eb="7">
      <t>カブシキガイシャ</t>
    </rPh>
    <phoneticPr fontId="2"/>
  </si>
  <si>
    <t>総額△億円のシリーズAを予定。現在契約書のレビュー中。</t>
    <rPh sb="0" eb="2">
      <t>ソウガク</t>
    </rPh>
    <rPh sb="3" eb="4">
      <t>オク</t>
    </rPh>
    <rPh sb="4" eb="5">
      <t>エン</t>
    </rPh>
    <rPh sb="12" eb="14">
      <t>ヨテイ</t>
    </rPh>
    <rPh sb="15" eb="17">
      <t>ゲンザイ</t>
    </rPh>
    <rPh sb="17" eb="20">
      <t>ケイヤクショ</t>
    </rPh>
    <rPh sb="25" eb="26">
      <t>チュウ</t>
    </rPh>
    <phoneticPr fontId="2"/>
  </si>
  <si>
    <t>最終の投資委員会を3月末に予定</t>
    <rPh sb="0" eb="2">
      <t>サイシュウ</t>
    </rPh>
    <rPh sb="3" eb="5">
      <t>トウシ</t>
    </rPh>
    <rPh sb="5" eb="8">
      <t>イインカイ</t>
    </rPh>
    <rPh sb="10" eb="11">
      <t>ガツ</t>
    </rPh>
    <rPh sb="11" eb="12">
      <t>マツ</t>
    </rPh>
    <rPh sb="13" eb="15">
      <t>ヨテイ</t>
    </rPh>
    <phoneticPr fontId="2"/>
  </si>
  <si>
    <t>本事業及び他事業</t>
    <rPh sb="0" eb="1">
      <t>ホン</t>
    </rPh>
    <rPh sb="1" eb="3">
      <t>ジギョウ</t>
    </rPh>
    <rPh sb="3" eb="4">
      <t>オヨ</t>
    </rPh>
    <rPh sb="5" eb="6">
      <t>タ</t>
    </rPh>
    <rPh sb="6" eb="8">
      <t>ジギョウ</t>
    </rPh>
    <phoneticPr fontId="2"/>
  </si>
  <si>
    <t>I. 提案書応募月からNEDO事業終了までの総費用
（=F×（Aの月数合計）+G)</t>
    <rPh sb="3" eb="6">
      <t>テイアンショ</t>
    </rPh>
    <rPh sb="6" eb="8">
      <t>オウボ</t>
    </rPh>
    <rPh sb="8" eb="9">
      <t>ツキ</t>
    </rPh>
    <rPh sb="14" eb="16">
      <t>ジギョウ</t>
    </rPh>
    <rPh sb="16" eb="18">
      <t>シュウリョウ</t>
    </rPh>
    <rPh sb="21" eb="22">
      <t>ソウ</t>
    </rPh>
    <rPh sb="22" eb="24">
      <t>ヒヨウ</t>
    </rPh>
    <rPh sb="32" eb="34">
      <t>ツキスウ</t>
    </rPh>
    <rPh sb="34" eb="36">
      <t>ゴウケイ</t>
    </rPh>
    <phoneticPr fontId="2"/>
  </si>
  <si>
    <t>2025年度</t>
    <rPh sb="4" eb="6">
      <t>ネンド</t>
    </rPh>
    <phoneticPr fontId="2"/>
  </si>
  <si>
    <t>2027年度</t>
    <rPh sb="4" eb="6">
      <t>ネンド</t>
    </rPh>
    <phoneticPr fontId="2"/>
  </si>
  <si>
    <t>2028年度</t>
    <rPh sb="4" eb="6">
      <t>ネンド</t>
    </rPh>
    <phoneticPr fontId="2"/>
  </si>
  <si>
    <t>2029年度</t>
    <rPh sb="4" eb="6">
      <t>ネンド</t>
    </rPh>
    <phoneticPr fontId="2"/>
  </si>
  <si>
    <t>2026年度</t>
    <rPh sb="4" eb="6">
      <t>ネンド</t>
    </rPh>
    <phoneticPr fontId="2"/>
  </si>
  <si>
    <t>提案書応募月から貴社のNEDO事業終了月までの期間の資金繰りを、資金繰り表と対応した形で以下にサマリーしてください。</t>
    <rPh sb="0" eb="3">
      <t>テイアンショ</t>
    </rPh>
    <rPh sb="3" eb="5">
      <t>オウボ</t>
    </rPh>
    <rPh sb="5" eb="6">
      <t>ツキ</t>
    </rPh>
    <rPh sb="8" eb="10">
      <t>キシャ</t>
    </rPh>
    <rPh sb="17" eb="19">
      <t>シュウリョウ</t>
    </rPh>
    <rPh sb="19" eb="20">
      <t>ツキ</t>
    </rPh>
    <phoneticPr fontId="2"/>
  </si>
  <si>
    <t>色の箇所を入力してください。</t>
    <rPh sb="0" eb="1">
      <t>イロ</t>
    </rPh>
    <rPh sb="2" eb="4">
      <t>カショ</t>
    </rPh>
    <rPh sb="5" eb="7">
      <t>ニュウリョク</t>
    </rPh>
    <phoneticPr fontId="2"/>
  </si>
  <si>
    <r>
      <t>千円</t>
    </r>
    <r>
      <rPr>
        <sz val="8"/>
        <color rgb="FFFF0000"/>
        <rFont val="ＭＳ Ｐゴシック"/>
        <family val="3"/>
        <charset val="128"/>
        <scheme val="minor"/>
      </rPr>
      <t>※自動転記</t>
    </r>
    <rPh sb="0" eb="1">
      <t>セン</t>
    </rPh>
    <rPh sb="1" eb="2">
      <t>エン</t>
    </rPh>
    <rPh sb="3" eb="7">
      <t>ジドウテンキ</t>
    </rPh>
    <phoneticPr fontId="2"/>
  </si>
  <si>
    <r>
      <t xml:space="preserve">千円／月
</t>
    </r>
    <r>
      <rPr>
        <sz val="8"/>
        <color rgb="FFFF0000"/>
        <rFont val="ＭＳ Ｐゴシック"/>
        <family val="3"/>
        <charset val="128"/>
        <scheme val="minor"/>
      </rPr>
      <t>※自動転記</t>
    </r>
    <rPh sb="0" eb="2">
      <t>センエン</t>
    </rPh>
    <rPh sb="3" eb="4">
      <t>ツキ</t>
    </rPh>
    <rPh sb="6" eb="10">
      <t>ジドウテンキ</t>
    </rPh>
    <phoneticPr fontId="2"/>
  </si>
  <si>
    <r>
      <t xml:space="preserve">千円
</t>
    </r>
    <r>
      <rPr>
        <sz val="8"/>
        <color rgb="FFFF0000"/>
        <rFont val="ＭＳ Ｐゴシック"/>
        <family val="3"/>
        <charset val="128"/>
        <scheme val="minor"/>
      </rPr>
      <t>※自動計算</t>
    </r>
    <rPh sb="0" eb="1">
      <t>セン</t>
    </rPh>
    <rPh sb="1" eb="2">
      <t>エン</t>
    </rPh>
    <rPh sb="4" eb="6">
      <t>ジドウ</t>
    </rPh>
    <rPh sb="6" eb="8">
      <t>ケイサン</t>
    </rPh>
    <phoneticPr fontId="2"/>
  </si>
  <si>
    <r>
      <t xml:space="preserve">千円
</t>
    </r>
    <r>
      <rPr>
        <sz val="8"/>
        <color rgb="FFFF0000"/>
        <rFont val="ＭＳ Ｐゴシック"/>
        <family val="3"/>
        <charset val="128"/>
        <scheme val="minor"/>
      </rPr>
      <t>※自動転記</t>
    </r>
    <rPh sb="0" eb="1">
      <t>セン</t>
    </rPh>
    <rPh sb="1" eb="2">
      <t>エン</t>
    </rPh>
    <rPh sb="4" eb="6">
      <t>ジドウ</t>
    </rPh>
    <rPh sb="6" eb="8">
      <t>テンキ</t>
    </rPh>
    <phoneticPr fontId="2"/>
  </si>
  <si>
    <t>直近の貸借対照表に借入金の記載があるがG欄が０の場合、補足説明を下記のセルに記載してください。</t>
    <rPh sb="32" eb="34">
      <t>カキ</t>
    </rPh>
    <phoneticPr fontId="2"/>
  </si>
  <si>
    <t>事業終了年月</t>
    <rPh sb="0" eb="4">
      <t>ジギョウシュウリョウ</t>
    </rPh>
    <rPh sb="4" eb="5">
      <t>ネン</t>
    </rPh>
    <rPh sb="5" eb="6">
      <t>ツキ</t>
    </rPh>
    <phoneticPr fontId="2"/>
  </si>
  <si>
    <t>実施中の△△補助金の振込をN月に予定している。</t>
  </si>
  <si>
    <t>△△社の受注が決まっており高確度でM月の入金を予定している。※可能な限り確度別に行を分けて記入してください。</t>
    <rPh sb="31" eb="33">
      <t>カノウ</t>
    </rPh>
    <rPh sb="34" eb="35">
      <t>カギ</t>
    </rPh>
    <rPh sb="36" eb="38">
      <t>カクド</t>
    </rPh>
    <rPh sb="38" eb="39">
      <t>ベツ</t>
    </rPh>
    <rPh sb="40" eb="41">
      <t>ギョウ</t>
    </rPh>
    <rPh sb="42" eb="43">
      <t>ワ</t>
    </rPh>
    <rPh sb="45" eb="47">
      <t>キニュウ</t>
    </rPh>
    <phoneticPr fontId="2"/>
  </si>
  <si>
    <t>（記載例）提案書応募までに完済、　資本性ローンであり202X年まで返済据え置き　など</t>
    <rPh sb="13" eb="15">
      <t>カンサイ</t>
    </rPh>
    <rPh sb="35" eb="36">
      <t>ス</t>
    </rPh>
    <rPh sb="37" eb="38">
      <t>オ</t>
    </rPh>
    <phoneticPr fontId="2"/>
  </si>
  <si>
    <t>融資</t>
  </si>
  <si>
    <t>証拠
書類</t>
    <rPh sb="0" eb="2">
      <t>ショウコ</t>
    </rPh>
    <rPh sb="3" eb="5">
      <t>ショルイ</t>
    </rPh>
    <phoneticPr fontId="2"/>
  </si>
  <si>
    <t>Aキャピタル</t>
    <phoneticPr fontId="2"/>
  </si>
  <si>
    <t>Bキャピタルインベストメント</t>
    <phoneticPr fontId="2"/>
  </si>
  <si>
    <t>C投資信託銀行</t>
    <rPh sb="1" eb="3">
      <t>トウシ</t>
    </rPh>
    <rPh sb="3" eb="5">
      <t>シンタク</t>
    </rPh>
    <rPh sb="5" eb="7">
      <t>ギンコウ</t>
    </rPh>
    <phoneticPr fontId="2"/>
  </si>
  <si>
    <t>D号投資事業有限責任組合</t>
    <rPh sb="1" eb="2">
      <t>ゴウ</t>
    </rPh>
    <rPh sb="2" eb="6">
      <t>トウシジギョウ</t>
    </rPh>
    <rPh sb="6" eb="10">
      <t>ユウゲンセキニン</t>
    </rPh>
    <rPh sb="10" eb="12">
      <t>クミアイ</t>
    </rPh>
    <phoneticPr fontId="2"/>
  </si>
  <si>
    <t>E銀行</t>
    <rPh sb="1" eb="3">
      <t>ギンコウ</t>
    </rPh>
    <phoneticPr fontId="2"/>
  </si>
  <si>
    <t>本事業のみ</t>
    <rPh sb="0" eb="1">
      <t>ホン</t>
    </rPh>
    <rPh sb="1" eb="3">
      <t>ジギョウ</t>
    </rPh>
    <phoneticPr fontId="2"/>
  </si>
  <si>
    <t>未定</t>
    <rPh sb="0" eb="2">
      <t>ミテイ</t>
    </rPh>
    <phoneticPr fontId="2"/>
  </si>
  <si>
    <t>融資</t>
    <rPh sb="0" eb="2">
      <t>ユウシ</t>
    </rPh>
    <phoneticPr fontId="2"/>
  </si>
  <si>
    <t>他事業のみ</t>
    <rPh sb="0" eb="1">
      <t>タ</t>
    </rPh>
    <rPh sb="1" eb="3">
      <t>ジギョウ</t>
    </rPh>
    <phoneticPr fontId="2"/>
  </si>
  <si>
    <t>最終の投資委員会を4月末に予定</t>
    <rPh sb="0" eb="2">
      <t>サイシュウ</t>
    </rPh>
    <rPh sb="3" eb="5">
      <t>トウシ</t>
    </rPh>
    <rPh sb="5" eb="8">
      <t>イインカイ</t>
    </rPh>
    <rPh sb="10" eb="11">
      <t>ガツ</t>
    </rPh>
    <rPh sb="11" eb="12">
      <t>マツ</t>
    </rPh>
    <rPh sb="13" eb="15">
      <t>ヨテイ</t>
    </rPh>
    <phoneticPr fontId="2"/>
  </si>
  <si>
    <t>資本性ローン、返済10年据え置き、一括返済、無担保を予定</t>
    <rPh sb="0" eb="2">
      <t>シホン</t>
    </rPh>
    <rPh sb="2" eb="3">
      <t>セイ</t>
    </rPh>
    <rPh sb="7" eb="9">
      <t>ヘンサイ</t>
    </rPh>
    <rPh sb="11" eb="12">
      <t>ネン</t>
    </rPh>
    <rPh sb="12" eb="13">
      <t>ス</t>
    </rPh>
    <rPh sb="14" eb="15">
      <t>オ</t>
    </rPh>
    <rPh sb="17" eb="19">
      <t>イッカツ</t>
    </rPh>
    <rPh sb="19" eb="21">
      <t>ヘンサイ</t>
    </rPh>
    <rPh sb="22" eb="25">
      <t>ムタンポ</t>
    </rPh>
    <rPh sb="26" eb="28">
      <t>ヨテイ</t>
    </rPh>
    <phoneticPr fontId="2"/>
  </si>
  <si>
    <t>2026年5月から調達活動開始</t>
    <rPh sb="4" eb="5">
      <t>ネン</t>
    </rPh>
    <rPh sb="6" eb="7">
      <t>ガツ</t>
    </rPh>
    <rPh sb="9" eb="11">
      <t>チョウタツ</t>
    </rPh>
    <rPh sb="11" eb="15">
      <t>カツドウカイシ</t>
    </rPh>
    <phoneticPr fontId="2"/>
  </si>
  <si>
    <t>（記載例）○○による売上</t>
    <rPh sb="1" eb="3">
      <t>キサイ</t>
    </rPh>
    <rPh sb="3" eb="4">
      <t>レイ</t>
    </rPh>
    <rPh sb="10" eb="12">
      <t>ウリアゲ</t>
    </rPh>
    <phoneticPr fontId="2"/>
  </si>
  <si>
    <t>（記載例）○○補助金</t>
    <rPh sb="1" eb="3">
      <t>キサイ</t>
    </rPh>
    <rPh sb="3" eb="4">
      <t>レイ</t>
    </rPh>
    <rPh sb="7" eb="10">
      <t>ホジョキン</t>
    </rPh>
    <phoneticPr fontId="2"/>
  </si>
  <si>
    <t>プロパー融資、返済期間5年、元利均等返済、無担保を予定</t>
    <rPh sb="4" eb="6">
      <t>ユウシ</t>
    </rPh>
    <rPh sb="7" eb="11">
      <t>ヘンサイキカン</t>
    </rPh>
    <rPh sb="12" eb="13">
      <t>ネン</t>
    </rPh>
    <rPh sb="14" eb="20">
      <t>ガンリキントウヘンサイ</t>
    </rPh>
    <rPh sb="21" eb="24">
      <t>ムタンポ</t>
    </rPh>
    <rPh sb="25" eb="27">
      <t>ヨテイ</t>
    </rPh>
    <phoneticPr fontId="2"/>
  </si>
  <si>
    <t>F銀行</t>
    <rPh sb="1" eb="3">
      <t>ギンコウ</t>
    </rPh>
    <phoneticPr fontId="2"/>
  </si>
  <si>
    <t>D、Eについては、行が不足する場合は追加してください。その際、「内訳」あるいは「相手先」の全行の金額が合計されるように太枠セルのSUM関数を確認してください。</t>
    <rPh sb="29" eb="30">
      <t>サイ</t>
    </rPh>
    <rPh sb="32" eb="34">
      <t>ウチワケ</t>
    </rPh>
    <rPh sb="40" eb="43">
      <t>アイテサキ</t>
    </rPh>
    <rPh sb="45" eb="47">
      <t>ゼンギョウ</t>
    </rPh>
    <rPh sb="48" eb="50">
      <t>キンガク</t>
    </rPh>
    <rPh sb="51" eb="53">
      <t>ゴウケイ</t>
    </rPh>
    <rPh sb="59" eb="61">
      <t>フトワク</t>
    </rPh>
    <rPh sb="67" eb="69">
      <t>カンスウ</t>
    </rPh>
    <rPh sb="70" eb="72">
      <t>カクニン</t>
    </rPh>
    <phoneticPr fontId="2"/>
  </si>
  <si>
    <r>
      <t>ヵ月　</t>
    </r>
    <r>
      <rPr>
        <sz val="8"/>
        <color rgb="FFFF0000"/>
        <rFont val="ＭＳ Ｐゴシック"/>
        <family val="3"/>
        <charset val="128"/>
        <scheme val="minor"/>
      </rPr>
      <t>※自動転記</t>
    </r>
    <rPh sb="1" eb="2">
      <t>ゲツ</t>
    </rPh>
    <rPh sb="4" eb="8">
      <t>ジドウテンキ</t>
    </rPh>
    <phoneticPr fontId="2"/>
  </si>
  <si>
    <r>
      <t>ヵ月　</t>
    </r>
    <r>
      <rPr>
        <sz val="8"/>
        <color rgb="FFFF0000"/>
        <rFont val="ＭＳ Ｐゴシック"/>
        <family val="3"/>
        <charset val="128"/>
        <scheme val="minor"/>
      </rPr>
      <t>※自動転記</t>
    </r>
    <rPh sb="1" eb="2">
      <t>ゲツ</t>
    </rPh>
    <phoneticPr fontId="2"/>
  </si>
  <si>
    <t>＊2：補助金の実績払請求、精算払請求による入金（実績払は原則　5月、8月、11月、2月とする。必要とする場合に限り1回/月を限度に他の月も対応可）</t>
    <rPh sb="3" eb="5">
      <t>ホジョ</t>
    </rPh>
    <rPh sb="5" eb="6">
      <t>キン</t>
    </rPh>
    <rPh sb="7" eb="9">
      <t>ジッセキ</t>
    </rPh>
    <rPh sb="9" eb="10">
      <t>バライ</t>
    </rPh>
    <rPh sb="10" eb="12">
      <t>セイキュウ</t>
    </rPh>
    <rPh sb="13" eb="16">
      <t>セイサンバライ</t>
    </rPh>
    <rPh sb="16" eb="18">
      <t>セイキュウ</t>
    </rPh>
    <rPh sb="21" eb="23">
      <t>ニュウキン</t>
    </rPh>
    <rPh sb="24" eb="26">
      <t>ジッセキ</t>
    </rPh>
    <rPh sb="26" eb="27">
      <t>バライ</t>
    </rPh>
    <rPh sb="28" eb="30">
      <t>ゲンソク</t>
    </rPh>
    <rPh sb="32" eb="33">
      <t>ツキ</t>
    </rPh>
    <rPh sb="35" eb="36">
      <t>ガツ</t>
    </rPh>
    <rPh sb="39" eb="40">
      <t>ガツ</t>
    </rPh>
    <rPh sb="42" eb="43">
      <t>ガツ</t>
    </rPh>
    <rPh sb="47" eb="49">
      <t>ヒツヨウ</t>
    </rPh>
    <rPh sb="52" eb="54">
      <t>バアイ</t>
    </rPh>
    <rPh sb="55" eb="56">
      <t>カギ</t>
    </rPh>
    <rPh sb="58" eb="59">
      <t>カイ</t>
    </rPh>
    <rPh sb="60" eb="61">
      <t>ツキ</t>
    </rPh>
    <rPh sb="62" eb="64">
      <t>ゲンド</t>
    </rPh>
    <rPh sb="65" eb="66">
      <t>タ</t>
    </rPh>
    <rPh sb="67" eb="68">
      <t>ツキ</t>
    </rPh>
    <rPh sb="69" eb="71">
      <t>タイオウ</t>
    </rPh>
    <rPh sb="71" eb="72">
      <t>カ</t>
    </rPh>
    <phoneticPr fontId="2"/>
  </si>
  <si>
    <t>補助金収入(＊2)</t>
    <rPh sb="0" eb="3">
      <t>ホジョキン</t>
    </rPh>
    <rPh sb="3" eb="5">
      <t>シュウニュウ</t>
    </rPh>
    <phoneticPr fontId="2"/>
  </si>
  <si>
    <r>
      <t xml:space="preserve">支出
</t>
    </r>
    <r>
      <rPr>
        <b/>
        <sz val="9"/>
        <color theme="1"/>
        <rFont val="ＭＳ Ｐゴシック"/>
        <family val="3"/>
        <charset val="128"/>
        <scheme val="minor"/>
      </rPr>
      <t>（除く、UPP/GX_UPP補助事業支出）</t>
    </r>
    <rPh sb="0" eb="2">
      <t>シシュツ</t>
    </rPh>
    <rPh sb="4" eb="5">
      <t>ノゾ</t>
    </rPh>
    <rPh sb="17" eb="19">
      <t>ホジョ</t>
    </rPh>
    <rPh sb="19" eb="21">
      <t>ジギョウ</t>
    </rPh>
    <rPh sb="21" eb="23">
      <t>シシュツ</t>
    </rPh>
    <phoneticPr fontId="2"/>
  </si>
  <si>
    <t>UPP/GX_UPP補助事業支出</t>
    <rPh sb="10" eb="12">
      <t>ホジョ</t>
    </rPh>
    <rPh sb="12" eb="14">
      <t>ジギョウ</t>
    </rPh>
    <rPh sb="14" eb="16">
      <t>シシュツ</t>
    </rPh>
    <phoneticPr fontId="2"/>
  </si>
  <si>
    <t xml:space="preserve"> 本UPP/GX_UPP補助事業以外の補助金等を受給中（受給予定）の場合は、「その他収入」に記載してください。</t>
    <rPh sb="1" eb="2">
      <t>ホン</t>
    </rPh>
    <rPh sb="16" eb="18">
      <t>イガイ</t>
    </rPh>
    <rPh sb="19" eb="22">
      <t>ホジョキン</t>
    </rPh>
    <rPh sb="22" eb="23">
      <t>ナド</t>
    </rPh>
    <rPh sb="24" eb="26">
      <t>ジュキュウ</t>
    </rPh>
    <rPh sb="26" eb="27">
      <t>チュウ</t>
    </rPh>
    <rPh sb="28" eb="32">
      <t>ジュキュウヨテイ</t>
    </rPh>
    <rPh sb="34" eb="36">
      <t>バアイ</t>
    </rPh>
    <rPh sb="41" eb="42">
      <t>タ</t>
    </rPh>
    <rPh sb="42" eb="44">
      <t>シュウニュウ</t>
    </rPh>
    <rPh sb="46" eb="48">
      <t>キサイ</t>
    </rPh>
    <phoneticPr fontId="2"/>
  </si>
  <si>
    <t>補助事業に計上が認められる経費は事業期間中に発注、納品、検収または支払いが完了するものです。（検収ベースでの計上か支払いベースでの計上かは事業開始時に選択）</t>
    <rPh sb="0" eb="2">
      <t>ホジョ</t>
    </rPh>
    <rPh sb="2" eb="4">
      <t>ジギョウ</t>
    </rPh>
    <rPh sb="5" eb="7">
      <t>ケイジョウ</t>
    </rPh>
    <rPh sb="8" eb="9">
      <t>ミト</t>
    </rPh>
    <rPh sb="13" eb="15">
      <t>ケイヒ</t>
    </rPh>
    <rPh sb="16" eb="18">
      <t>ジギョウ</t>
    </rPh>
    <rPh sb="18" eb="21">
      <t>キカンチュウ</t>
    </rPh>
    <rPh sb="22" eb="24">
      <t>ハッチュウ</t>
    </rPh>
    <rPh sb="25" eb="27">
      <t>ノウヒン</t>
    </rPh>
    <rPh sb="28" eb="30">
      <t>ケンシュウ</t>
    </rPh>
    <rPh sb="33" eb="35">
      <t>シハラ</t>
    </rPh>
    <rPh sb="37" eb="39">
      <t>カンリョウ</t>
    </rPh>
    <rPh sb="47" eb="49">
      <t>ケンシュウ</t>
    </rPh>
    <rPh sb="54" eb="56">
      <t>ケイジョウ</t>
    </rPh>
    <rPh sb="57" eb="59">
      <t>シハラ</t>
    </rPh>
    <rPh sb="65" eb="67">
      <t>ケイジョウ</t>
    </rPh>
    <rPh sb="69" eb="74">
      <t>ジギョウカイシジ</t>
    </rPh>
    <rPh sb="75" eb="77">
      <t>センタク</t>
    </rPh>
    <phoneticPr fontId="2"/>
  </si>
  <si>
    <t>実績払は前払いではありません。事業期間中は必要経費を立替える必要があります。また、消費税は自己負担です。</t>
    <rPh sb="0" eb="2">
      <t>ジッセキ</t>
    </rPh>
    <rPh sb="2" eb="3">
      <t>バライ</t>
    </rPh>
    <rPh sb="4" eb="6">
      <t>マエバラ</t>
    </rPh>
    <rPh sb="15" eb="17">
      <t>ジギョウ</t>
    </rPh>
    <rPh sb="17" eb="20">
      <t>キカンチュウ</t>
    </rPh>
    <rPh sb="21" eb="23">
      <t>ヒツヨウ</t>
    </rPh>
    <rPh sb="23" eb="25">
      <t>ケイヒ</t>
    </rPh>
    <rPh sb="26" eb="28">
      <t>タテカ</t>
    </rPh>
    <rPh sb="30" eb="32">
      <t>ヒツヨウ</t>
    </rPh>
    <rPh sb="41" eb="44">
      <t>ショウヒゼイ</t>
    </rPh>
    <rPh sb="45" eb="47">
      <t>ジコ</t>
    </rPh>
    <rPh sb="47" eb="49">
      <t>フタン</t>
    </rPh>
    <phoneticPr fontId="2"/>
  </si>
  <si>
    <t>B. 補助金交付提案額</t>
    <rPh sb="3" eb="5">
      <t>ホジョ</t>
    </rPh>
    <rPh sb="5" eb="6">
      <t>キン</t>
    </rPh>
    <rPh sb="6" eb="8">
      <t>コウフ</t>
    </rPh>
    <rPh sb="8" eb="10">
      <t>テイアン</t>
    </rPh>
    <rPh sb="10" eb="11">
      <t>ガク</t>
    </rPh>
    <phoneticPr fontId="2"/>
  </si>
  <si>
    <r>
      <t>内容及び確度に関する補足説明</t>
    </r>
    <r>
      <rPr>
        <b/>
        <sz val="11"/>
        <color rgb="FFFF0000"/>
        <rFont val="ＭＳ Ｐゴシック"/>
        <family val="3"/>
        <charset val="128"/>
        <scheme val="minor"/>
      </rPr>
      <t>（補助金収入はB欄と重複しないようDの内訳欄には記載しないでください。）</t>
    </r>
    <rPh sb="0" eb="2">
      <t>ナイヨウ</t>
    </rPh>
    <rPh sb="2" eb="3">
      <t>オヨ</t>
    </rPh>
    <rPh sb="4" eb="6">
      <t>カクド</t>
    </rPh>
    <rPh sb="7" eb="8">
      <t>カン</t>
    </rPh>
    <rPh sb="10" eb="12">
      <t>ホソク</t>
    </rPh>
    <rPh sb="12" eb="14">
      <t>セツメイ</t>
    </rPh>
    <rPh sb="15" eb="18">
      <t>ホジョキン</t>
    </rPh>
    <rPh sb="18" eb="20">
      <t>シュウニュウ</t>
    </rPh>
    <rPh sb="22" eb="23">
      <t>ラン</t>
    </rPh>
    <rPh sb="24" eb="26">
      <t>ジュウフク</t>
    </rPh>
    <rPh sb="33" eb="36">
      <t>ウチワケラン</t>
    </rPh>
    <rPh sb="38" eb="40">
      <t>キサイ</t>
    </rPh>
    <phoneticPr fontId="2"/>
  </si>
  <si>
    <t xml:space="preserve"> 精算払請求は事業終了後に支払われますが、本資金繰り表では補助金収入行の事業終了月に精算払による入金額を加算しD14セルの「補助金収入」合計が「補助金交付提案額」と一致するように記載願います。</t>
    <rPh sb="1" eb="4">
      <t>セイサンバライ</t>
    </rPh>
    <rPh sb="4" eb="6">
      <t>セイキュウ</t>
    </rPh>
    <rPh sb="7" eb="12">
      <t>ジギョウシュウリョウゴ</t>
    </rPh>
    <rPh sb="13" eb="15">
      <t>シハラ</t>
    </rPh>
    <rPh sb="21" eb="25">
      <t>ホンシキング</t>
    </rPh>
    <rPh sb="26" eb="27">
      <t>ヒョウ</t>
    </rPh>
    <rPh sb="29" eb="32">
      <t>ホジョキン</t>
    </rPh>
    <rPh sb="32" eb="34">
      <t>シュウニュウ</t>
    </rPh>
    <rPh sb="34" eb="35">
      <t>ギョウ</t>
    </rPh>
    <rPh sb="36" eb="38">
      <t>ジギョウ</t>
    </rPh>
    <rPh sb="38" eb="41">
      <t>シュウリョウヅキ</t>
    </rPh>
    <rPh sb="52" eb="54">
      <t>カサン</t>
    </rPh>
    <rPh sb="62" eb="65">
      <t>ホジョキン</t>
    </rPh>
    <rPh sb="65" eb="67">
      <t>シュウニュウ</t>
    </rPh>
    <rPh sb="68" eb="70">
      <t>ゴウケイ</t>
    </rPh>
    <rPh sb="72" eb="74">
      <t>ホジョ</t>
    </rPh>
    <rPh sb="75" eb="77">
      <t>コウフ</t>
    </rPh>
    <rPh sb="77" eb="79">
      <t>テイアン</t>
    </rPh>
    <rPh sb="79" eb="80">
      <t>ガク</t>
    </rPh>
    <rPh sb="82" eb="84">
      <t>イッチ</t>
    </rPh>
    <rPh sb="89" eb="92">
      <t>キサイネガ</t>
    </rPh>
    <phoneticPr fontId="2"/>
  </si>
  <si>
    <t>提案書応募年月</t>
    <rPh sb="0" eb="3">
      <t>テイアンショ</t>
    </rPh>
    <rPh sb="3" eb="5">
      <t>オウボ</t>
    </rPh>
    <rPh sb="5" eb="6">
      <t>ネン</t>
    </rPh>
    <rPh sb="6" eb="7">
      <t>ツキ</t>
    </rPh>
    <phoneticPr fontId="2"/>
  </si>
  <si>
    <t>2025年11月版</t>
    <rPh sb="4" eb="5">
      <t>ネン</t>
    </rPh>
    <rPh sb="7" eb="8">
      <t>ツキ</t>
    </rPh>
    <rPh sb="8" eb="9">
      <t>バン</t>
    </rPh>
    <phoneticPr fontId="2"/>
  </si>
  <si>
    <t>事業開始年月（2026年5月とします）</t>
    <rPh sb="0" eb="4">
      <t>ジギョウカイシ</t>
    </rPh>
    <rPh sb="4" eb="5">
      <t>ネン</t>
    </rPh>
    <rPh sb="5" eb="6">
      <t>ゲツ</t>
    </rPh>
    <rPh sb="11" eb="12">
      <t>ネン</t>
    </rPh>
    <rPh sb="13" eb="14">
      <t>ガツ</t>
    </rPh>
    <phoneticPr fontId="2"/>
  </si>
  <si>
    <t>2030年度</t>
    <rPh sb="4" eb="6">
      <t>ネンド</t>
    </rPh>
    <phoneticPr fontId="2"/>
  </si>
  <si>
    <t>↓貴社名を記載して下さい。</t>
    <rPh sb="1" eb="3">
      <t>キシャ</t>
    </rPh>
    <rPh sb="3" eb="4">
      <t>メイ</t>
    </rPh>
    <rPh sb="5" eb="7">
      <t>キサイ</t>
    </rPh>
    <rPh sb="9" eb="10">
      <t>クダ</t>
    </rPh>
    <phoneticPr fontId="2"/>
  </si>
  <si>
    <t>＊1：2025年11月末時点の現預金残高を赤枠に記入</t>
    <rPh sb="7" eb="8">
      <t>ネン</t>
    </rPh>
    <rPh sb="10" eb="12">
      <t>ガツマツ</t>
    </rPh>
    <rPh sb="11" eb="12">
      <t>マツ</t>
    </rPh>
    <rPh sb="12" eb="14">
      <t>ジテン</t>
    </rPh>
    <rPh sb="15" eb="18">
      <t>ゲンヨキン</t>
    </rPh>
    <rPh sb="18" eb="20">
      <t>ザンダカ</t>
    </rPh>
    <rPh sb="21" eb="22">
      <t>アカ</t>
    </rPh>
    <rPh sb="22" eb="23">
      <t>ワク</t>
    </rPh>
    <rPh sb="24" eb="26">
      <t>キニュウ</t>
    </rPh>
    <phoneticPr fontId="2"/>
  </si>
  <si>
    <t>↑上記事業終了年と月は仮入力です。貴社の事業終了年月を入力して下さい。（UPPは2028年3月まで、GX_UPPは最長4年＝2030年4月まで）</t>
    <rPh sb="1" eb="3">
      <t>ジョウキ</t>
    </rPh>
    <rPh sb="3" eb="5">
      <t>ジギョウ</t>
    </rPh>
    <rPh sb="5" eb="7">
      <t>シュウリョウ</t>
    </rPh>
    <rPh sb="7" eb="8">
      <t>ネン</t>
    </rPh>
    <rPh sb="9" eb="10">
      <t>ゲツ</t>
    </rPh>
    <rPh sb="11" eb="12">
      <t>カリ</t>
    </rPh>
    <rPh sb="12" eb="14">
      <t>ニュウリョク</t>
    </rPh>
    <rPh sb="17" eb="19">
      <t>キシャ</t>
    </rPh>
    <rPh sb="20" eb="24">
      <t>ジギョウシュウリョウ</t>
    </rPh>
    <rPh sb="24" eb="25">
      <t>ネン</t>
    </rPh>
    <rPh sb="25" eb="26">
      <t>ツキ</t>
    </rPh>
    <rPh sb="27" eb="29">
      <t>ニュウリョク</t>
    </rPh>
    <rPh sb="44" eb="45">
      <t>ネン</t>
    </rPh>
    <rPh sb="46" eb="47">
      <t>ガツ</t>
    </rPh>
    <rPh sb="57" eb="59">
      <t>サイチョウ</t>
    </rPh>
    <rPh sb="60" eb="61">
      <t>ネン</t>
    </rPh>
    <rPh sb="66" eb="67">
      <t>ネン</t>
    </rPh>
    <rPh sb="68" eb="69">
      <t>ガツ</t>
    </rPh>
    <phoneticPr fontId="2"/>
  </si>
  <si>
    <r>
      <t>A. 事業期間　</t>
    </r>
    <r>
      <rPr>
        <b/>
        <sz val="9"/>
        <rFont val="ＭＳ Ｐゴシック"/>
        <family val="3"/>
        <charset val="128"/>
        <scheme val="minor"/>
      </rPr>
      <t>（11月中に応募した場合も応募月は12月とみなしてください。事業開始は2026年5月1日を想定）</t>
    </r>
    <rPh sb="3" eb="5">
      <t>ジギョウ</t>
    </rPh>
    <rPh sb="5" eb="7">
      <t>キカン</t>
    </rPh>
    <rPh sb="11" eb="12">
      <t>ガツ</t>
    </rPh>
    <rPh sb="12" eb="13">
      <t>チュウ</t>
    </rPh>
    <rPh sb="14" eb="16">
      <t>オウボ</t>
    </rPh>
    <rPh sb="18" eb="20">
      <t>バアイ</t>
    </rPh>
    <rPh sb="21" eb="24">
      <t>オウボツキ</t>
    </rPh>
    <rPh sb="27" eb="28">
      <t>ガツ</t>
    </rPh>
    <rPh sb="38" eb="40">
      <t>ジギョウ</t>
    </rPh>
    <rPh sb="40" eb="42">
      <t>カイシ</t>
    </rPh>
    <rPh sb="47" eb="48">
      <t>ネン</t>
    </rPh>
    <rPh sb="49" eb="50">
      <t>ガツ</t>
    </rPh>
    <rPh sb="51" eb="52">
      <t>ニチ</t>
    </rPh>
    <rPh sb="53" eb="55">
      <t>ソウテイ</t>
    </rPh>
    <phoneticPr fontId="2"/>
  </si>
  <si>
    <t>C. 現在の手元資金　※2025年11月末時点</t>
    <rPh sb="3" eb="5">
      <t>ゲンザイ</t>
    </rPh>
    <rPh sb="6" eb="8">
      <t>テモト</t>
    </rPh>
    <rPh sb="8" eb="10">
      <t>シキン</t>
    </rPh>
    <rPh sb="16" eb="17">
      <t>ネン</t>
    </rPh>
    <rPh sb="19" eb="20">
      <t>ガツ</t>
    </rPh>
    <rPh sb="20" eb="21">
      <t>マツ</t>
    </rPh>
    <rPh sb="21" eb="23">
      <t>ジテン</t>
    </rPh>
    <phoneticPr fontId="2"/>
  </si>
  <si>
    <t>※事業期間中の計画を下記表に記載下さい。</t>
    <rPh sb="1" eb="6">
      <t>ジギョウキカンチュウ</t>
    </rPh>
    <rPh sb="7" eb="9">
      <t>ケイカク</t>
    </rPh>
    <rPh sb="10" eb="12">
      <t>カキ</t>
    </rPh>
    <rPh sb="12" eb="13">
      <t>ヒョウ</t>
    </rPh>
    <rPh sb="14" eb="16">
      <t>キサイ</t>
    </rPh>
    <rPh sb="16" eb="17">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</si>
</sst>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
    <numFmt numFmtId="177" formatCode="0.000"/>
  </numFmts>
  <fonts count="37">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8"/>
      <color theme="1"/>
      <name val="ＭＳ Ｐゴシック"/>
      <family val="2"/>
      <charset val="128"/>
      <scheme val="minor"/>
    </font>
    <font>
      <u/>
      <sz val="11"/>
      <color theme="10"/>
      <name val="ＭＳ Ｐゴシック"/>
      <family val="2"/>
      <charset val="128"/>
      <scheme val="minor"/>
    </font>
    <font>
      <u/>
      <sz val="11"/>
      <color rgb="FF0000FF"/>
      <name val="ＭＳ Ｐゴシック"/>
      <family val="3"/>
      <charset val="128"/>
    </font>
    <font>
      <sz val="10"/>
      <color rgb="FFFF0000"/>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sz val="14"/>
      <color theme="1"/>
      <name val="ＭＳ Ｐゴシック"/>
      <family val="3"/>
      <charset val="128"/>
      <scheme val="minor"/>
    </font>
    <font>
      <sz val="11"/>
      <color rgb="FF0000FF"/>
      <name val="ＭＳ Ｐゴシック"/>
      <family val="2"/>
      <charset val="128"/>
      <scheme val="minor"/>
    </font>
    <font>
      <sz val="9"/>
      <color indexed="81"/>
      <name val="MS P ゴシック"/>
      <family val="3"/>
      <charset val="128"/>
    </font>
    <font>
      <sz val="9"/>
      <color rgb="FF0000FF"/>
      <name val="ＭＳ Ｐゴシック"/>
      <family val="2"/>
      <charset val="128"/>
      <scheme val="minor"/>
    </font>
    <font>
      <b/>
      <sz val="9"/>
      <color theme="1"/>
      <name val="ＭＳ Ｐゴシック"/>
      <family val="3"/>
      <charset val="128"/>
      <scheme val="minor"/>
    </font>
    <font>
      <sz val="11"/>
      <color rgb="FF0000FF"/>
      <name val="ＭＳ Ｐゴシック"/>
      <family val="3"/>
      <charset val="128"/>
      <scheme val="minor"/>
    </font>
    <font>
      <sz val="10"/>
      <color rgb="FF0000FF"/>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b/>
      <sz val="10"/>
      <color rgb="FF0000FF"/>
      <name val="ＭＳ Ｐゴシック"/>
      <family val="3"/>
      <charset val="128"/>
      <scheme val="minor"/>
    </font>
    <font>
      <sz val="10"/>
      <color rgb="FF0000FF"/>
      <name val="ＭＳ Ｐゴシック"/>
      <family val="2"/>
      <charset val="128"/>
      <scheme val="minor"/>
    </font>
    <font>
      <sz val="8"/>
      <color rgb="FF0000FF"/>
      <name val="ＭＳ Ｐゴシック"/>
      <family val="3"/>
      <charset val="128"/>
      <scheme val="minor"/>
    </font>
    <font>
      <sz val="11"/>
      <color rgb="FF7030A0"/>
      <name val="ＭＳ Ｐゴシック"/>
      <family val="2"/>
      <charset val="128"/>
      <scheme val="minor"/>
    </font>
    <font>
      <sz val="9"/>
      <color rgb="FF7030A0"/>
      <name val="ＭＳ Ｐゴシック"/>
      <family val="3"/>
      <charset val="128"/>
      <scheme val="minor"/>
    </font>
    <font>
      <b/>
      <sz val="9"/>
      <name val="ＭＳ Ｐゴシック"/>
      <family val="3"/>
      <charset val="128"/>
      <scheme val="minor"/>
    </font>
    <font>
      <sz val="9"/>
      <name val="ＭＳ Ｐゴシック"/>
      <family val="2"/>
      <charset val="128"/>
      <scheme val="minor"/>
    </font>
    <font>
      <sz val="11"/>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2"/>
      <charset val="128"/>
      <scheme val="minor"/>
    </font>
    <font>
      <sz val="8"/>
      <color rgb="FFFF0000"/>
      <name val="ＭＳ Ｐゴシック"/>
      <family val="3"/>
      <charset val="128"/>
      <scheme val="minor"/>
    </font>
    <font>
      <sz val="14"/>
      <color rgb="FFFF0000"/>
      <name val="ＭＳ Ｐゴシック"/>
      <family val="3"/>
      <charset val="128"/>
      <scheme val="minor"/>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EAEAEA"/>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medium">
        <color indexed="64"/>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auto="1"/>
      </bottom>
      <diagonal/>
    </border>
    <border>
      <left/>
      <right style="medium">
        <color indexed="64"/>
      </right>
      <top style="thin">
        <color indexed="64"/>
      </top>
      <bottom style="medium">
        <color auto="1"/>
      </bottom>
      <diagonal/>
    </border>
    <border>
      <left style="thin">
        <color indexed="64"/>
      </left>
      <right style="medium">
        <color indexed="64"/>
      </right>
      <top style="medium">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style="thin">
        <color auto="1"/>
      </top>
      <bottom style="medium">
        <color indexed="64"/>
      </bottom>
      <diagonal/>
    </border>
    <border>
      <left style="thin">
        <color indexed="64"/>
      </left>
      <right style="thin">
        <color indexed="64"/>
      </right>
      <top style="medium">
        <color auto="1"/>
      </top>
      <bottom style="thin">
        <color auto="1"/>
      </bottom>
      <diagonal/>
    </border>
    <border>
      <left style="medium">
        <color auto="1"/>
      </left>
      <right style="medium">
        <color auto="1"/>
      </right>
      <top style="medium">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medium">
        <color indexed="64"/>
      </right>
      <top style="medium">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indexed="64"/>
      </right>
      <top/>
      <bottom style="medium">
        <color auto="1"/>
      </bottom>
      <diagonal style="thin">
        <color auto="1"/>
      </diagonal>
    </border>
    <border>
      <left style="medium">
        <color auto="1"/>
      </left>
      <right style="medium">
        <color auto="1"/>
      </right>
      <top style="medium">
        <color auto="1"/>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style="thick">
        <color rgb="FFFF000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auto="1"/>
      </bottom>
      <diagonal/>
    </border>
    <border>
      <left style="medium">
        <color auto="1"/>
      </left>
      <right style="thin">
        <color indexed="64"/>
      </right>
      <top/>
      <bottom/>
      <diagonal/>
    </border>
    <border>
      <left/>
      <right style="medium">
        <color auto="1"/>
      </right>
      <top/>
      <bottom style="thin">
        <color auto="1"/>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auto="1"/>
      </top>
      <bottom/>
      <diagonal/>
    </border>
    <border>
      <left style="thin">
        <color indexed="64"/>
      </left>
      <right/>
      <top style="medium">
        <color auto="1"/>
      </top>
      <bottom/>
      <diagonal/>
    </border>
    <border>
      <left style="thin">
        <color indexed="64"/>
      </left>
      <right style="medium">
        <color indexed="64"/>
      </right>
      <top/>
      <bottom style="thin">
        <color auto="1"/>
      </bottom>
      <diagonal/>
    </border>
    <border>
      <left style="thin">
        <color indexed="64"/>
      </left>
      <right style="medium">
        <color indexed="64"/>
      </right>
      <top style="medium">
        <color auto="1"/>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top style="medium">
        <color indexed="64"/>
      </top>
      <bottom style="medium">
        <color auto="1"/>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278">
    <xf numFmtId="0" fontId="0" fillId="0" borderId="0" xfId="0">
      <alignment vertical="center"/>
    </xf>
    <xf numFmtId="0" fontId="0" fillId="4" borderId="0" xfId="0" applyFill="1">
      <alignment vertical="center"/>
    </xf>
    <xf numFmtId="0" fontId="0" fillId="4" borderId="0" xfId="0" applyFill="1" applyAlignment="1">
      <alignment vertical="top"/>
    </xf>
    <xf numFmtId="0" fontId="0" fillId="0" borderId="0" xfId="0" applyProtection="1">
      <alignment vertical="center"/>
      <protection locked="0"/>
    </xf>
    <xf numFmtId="0" fontId="0" fillId="0" borderId="0" xfId="0" quotePrefix="1" applyProtection="1">
      <alignment vertical="center"/>
      <protection locked="0"/>
    </xf>
    <xf numFmtId="0" fontId="0" fillId="2" borderId="1" xfId="0" applyFill="1" applyBorder="1" applyAlignment="1">
      <alignment horizontal="center" vertical="center"/>
    </xf>
    <xf numFmtId="0" fontId="0" fillId="0" borderId="1" xfId="0" applyBorder="1" applyAlignment="1" applyProtection="1">
      <alignment horizontal="center" vertical="center"/>
      <protection locked="0"/>
    </xf>
    <xf numFmtId="0" fontId="19" fillId="0" borderId="0" xfId="0" applyFont="1" applyProtection="1">
      <alignment vertical="center"/>
      <protection locked="0"/>
    </xf>
    <xf numFmtId="0" fontId="17" fillId="0" borderId="0" xfId="0" applyFont="1" applyProtection="1">
      <alignment vertical="center"/>
      <protection locked="0"/>
    </xf>
    <xf numFmtId="0" fontId="0" fillId="4" borderId="34" xfId="0" applyFill="1" applyBorder="1" applyProtection="1">
      <alignment vertical="center"/>
      <protection locked="0"/>
    </xf>
    <xf numFmtId="0" fontId="0" fillId="4" borderId="35" xfId="0" applyFill="1" applyBorder="1" applyProtection="1">
      <alignment vertical="center"/>
      <protection locked="0"/>
    </xf>
    <xf numFmtId="0" fontId="0" fillId="4" borderId="36" xfId="0" applyFill="1" applyBorder="1" applyProtection="1">
      <alignment vertical="center"/>
      <protection locked="0"/>
    </xf>
    <xf numFmtId="0" fontId="0" fillId="4" borderId="0" xfId="0" applyFill="1" applyProtection="1">
      <alignment vertical="center"/>
      <protection locked="0"/>
    </xf>
    <xf numFmtId="0" fontId="0" fillId="4" borderId="9" xfId="0" applyFill="1" applyBorder="1" applyAlignment="1" applyProtection="1">
      <alignment horizontal="distributed" vertical="center"/>
      <protection locked="0"/>
    </xf>
    <xf numFmtId="0" fontId="0" fillId="4" borderId="5" xfId="0" applyFill="1" applyBorder="1" applyAlignment="1" applyProtection="1">
      <alignment horizontal="distributed" vertical="center"/>
      <protection locked="0"/>
    </xf>
    <xf numFmtId="0" fontId="0" fillId="7" borderId="5" xfId="0" applyFill="1" applyBorder="1" applyAlignment="1" applyProtection="1">
      <alignment horizontal="distributed" vertical="center"/>
      <protection locked="0"/>
    </xf>
    <xf numFmtId="0" fontId="0" fillId="4" borderId="47" xfId="0" applyFill="1" applyBorder="1" applyAlignment="1" applyProtection="1">
      <alignment horizontal="distributed" vertical="center"/>
      <protection locked="0"/>
    </xf>
    <xf numFmtId="0" fontId="0" fillId="4" borderId="2" xfId="0" applyFill="1" applyBorder="1" applyAlignment="1" applyProtection="1">
      <alignment horizontal="distributed" vertical="center"/>
      <protection locked="0"/>
    </xf>
    <xf numFmtId="0" fontId="0" fillId="7" borderId="2" xfId="0" applyFill="1" applyBorder="1" applyAlignment="1" applyProtection="1">
      <alignment horizontal="distributed" vertical="center"/>
      <protection locked="0"/>
    </xf>
    <xf numFmtId="0" fontId="0" fillId="4" borderId="34" xfId="0" applyFill="1" applyBorder="1" applyAlignment="1" applyProtection="1">
      <alignment horizontal="distributed" vertical="center"/>
      <protection locked="0"/>
    </xf>
    <xf numFmtId="0" fontId="0" fillId="7" borderId="34" xfId="0" applyFill="1" applyBorder="1" applyAlignment="1" applyProtection="1">
      <alignment horizontal="distributed" vertical="center"/>
      <protection locked="0"/>
    </xf>
    <xf numFmtId="0" fontId="0" fillId="0" borderId="0" xfId="0" applyAlignment="1" applyProtection="1">
      <alignment horizontal="center" vertical="center"/>
      <protection locked="0"/>
    </xf>
    <xf numFmtId="0" fontId="7" fillId="0" borderId="0" xfId="0" applyFont="1" applyProtection="1">
      <alignment vertical="center"/>
      <protection locked="0"/>
    </xf>
    <xf numFmtId="38" fontId="0" fillId="0" borderId="0" xfId="1" applyFont="1" applyProtection="1">
      <alignment vertical="center"/>
      <protection locked="0"/>
    </xf>
    <xf numFmtId="38" fontId="0" fillId="2" borderId="51" xfId="1" applyFont="1" applyFill="1" applyBorder="1" applyAlignment="1">
      <alignment vertical="center" shrinkToFit="1"/>
    </xf>
    <xf numFmtId="38" fontId="0" fillId="0" borderId="3" xfId="1" applyFont="1" applyBorder="1" applyAlignment="1" applyProtection="1">
      <alignment vertical="center" shrinkToFit="1"/>
      <protection locked="0"/>
    </xf>
    <xf numFmtId="38" fontId="0" fillId="0" borderId="1" xfId="1" applyFont="1" applyBorder="1" applyAlignment="1" applyProtection="1">
      <alignment vertical="center" shrinkToFit="1"/>
      <protection locked="0"/>
    </xf>
    <xf numFmtId="38" fontId="0" fillId="2" borderId="53" xfId="1" applyFont="1" applyFill="1" applyBorder="1" applyAlignment="1">
      <alignment vertical="center" shrinkToFit="1"/>
    </xf>
    <xf numFmtId="38" fontId="0" fillId="0" borderId="59" xfId="1" applyFont="1" applyBorder="1" applyAlignment="1" applyProtection="1">
      <alignment vertical="center" shrinkToFit="1"/>
      <protection locked="0"/>
    </xf>
    <xf numFmtId="38" fontId="0" fillId="0" borderId="38" xfId="1" applyFont="1" applyBorder="1" applyAlignment="1" applyProtection="1">
      <alignment vertical="center" shrinkToFit="1"/>
      <protection locked="0"/>
    </xf>
    <xf numFmtId="38" fontId="0" fillId="8" borderId="65" xfId="1" applyFont="1" applyFill="1" applyBorder="1" applyAlignment="1" applyProtection="1">
      <alignment horizontal="left" vertical="center" shrinkToFit="1"/>
    </xf>
    <xf numFmtId="38" fontId="0" fillId="4" borderId="64" xfId="1" applyFont="1" applyFill="1" applyBorder="1" applyAlignment="1" applyProtection="1">
      <alignment vertical="center" shrinkToFit="1"/>
      <protection locked="0"/>
    </xf>
    <xf numFmtId="38" fontId="0" fillId="2" borderId="42" xfId="1" applyFont="1" applyFill="1" applyBorder="1" applyAlignment="1" applyProtection="1">
      <alignment vertical="center" shrinkToFit="1"/>
    </xf>
    <xf numFmtId="38" fontId="0" fillId="2" borderId="50" xfId="1" applyFont="1" applyFill="1" applyBorder="1" applyAlignment="1" applyProtection="1">
      <alignment vertical="center" shrinkToFit="1"/>
    </xf>
    <xf numFmtId="38" fontId="0" fillId="4" borderId="60" xfId="1" applyFont="1" applyFill="1" applyBorder="1" applyAlignment="1" applyProtection="1">
      <alignment vertical="center" shrinkToFit="1"/>
      <protection locked="0"/>
    </xf>
    <xf numFmtId="38" fontId="0" fillId="4" borderId="4" xfId="1" applyFont="1" applyFill="1" applyBorder="1" applyAlignment="1" applyProtection="1">
      <alignment vertical="center" shrinkToFit="1"/>
      <protection locked="0"/>
    </xf>
    <xf numFmtId="38" fontId="0" fillId="0" borderId="4" xfId="1" applyFont="1" applyFill="1" applyBorder="1" applyAlignment="1" applyProtection="1">
      <alignment vertical="center" shrinkToFit="1"/>
      <protection locked="0"/>
    </xf>
    <xf numFmtId="38" fontId="0" fillId="2" borderId="51" xfId="1" applyFont="1" applyFill="1" applyBorder="1" applyAlignment="1" applyProtection="1">
      <alignment vertical="center" shrinkToFit="1"/>
    </xf>
    <xf numFmtId="38" fontId="0" fillId="4" borderId="3" xfId="1" applyFont="1" applyFill="1" applyBorder="1" applyAlignment="1" applyProtection="1">
      <alignment vertical="center" shrinkToFit="1"/>
      <protection locked="0"/>
    </xf>
    <xf numFmtId="38" fontId="0" fillId="4" borderId="1" xfId="1" applyFont="1" applyFill="1" applyBorder="1" applyAlignment="1" applyProtection="1">
      <alignment vertical="center" shrinkToFit="1"/>
      <protection locked="0"/>
    </xf>
    <xf numFmtId="38" fontId="0" fillId="0" borderId="1" xfId="1" applyFont="1" applyFill="1" applyBorder="1" applyAlignment="1" applyProtection="1">
      <alignment vertical="center" shrinkToFit="1"/>
      <protection locked="0"/>
    </xf>
    <xf numFmtId="38" fontId="0" fillId="2" borderId="3" xfId="1" applyFont="1" applyFill="1" applyBorder="1" applyAlignment="1" applyProtection="1">
      <alignment vertical="center" shrinkToFit="1"/>
    </xf>
    <xf numFmtId="38" fontId="0" fillId="2" borderId="1" xfId="1" applyFont="1" applyFill="1" applyBorder="1" applyAlignment="1" applyProtection="1">
      <alignment vertical="center" shrinkToFit="1"/>
    </xf>
    <xf numFmtId="38" fontId="0" fillId="2" borderId="53" xfId="1" applyFont="1" applyFill="1" applyBorder="1" applyAlignment="1" applyProtection="1">
      <alignment vertical="center" shrinkToFit="1"/>
    </xf>
    <xf numFmtId="38" fontId="0" fillId="2" borderId="61" xfId="1" applyFont="1" applyFill="1" applyBorder="1" applyAlignment="1" applyProtection="1">
      <alignment vertical="center" shrinkToFit="1"/>
    </xf>
    <xf numFmtId="38" fontId="0" fillId="2" borderId="39" xfId="1" applyFont="1" applyFill="1" applyBorder="1" applyAlignment="1" applyProtection="1">
      <alignment vertical="center" shrinkToFit="1"/>
    </xf>
    <xf numFmtId="38" fontId="0" fillId="2" borderId="52" xfId="1" applyFont="1" applyFill="1" applyBorder="1" applyAlignment="1" applyProtection="1">
      <alignment vertical="center" shrinkToFit="1"/>
    </xf>
    <xf numFmtId="38" fontId="0" fillId="2" borderId="62" xfId="1" applyFont="1" applyFill="1" applyBorder="1" applyAlignment="1" applyProtection="1">
      <alignment vertical="center" shrinkToFit="1"/>
    </xf>
    <xf numFmtId="38" fontId="0" fillId="2" borderId="38" xfId="1" applyFont="1" applyFill="1" applyBorder="1" applyAlignment="1" applyProtection="1">
      <alignment vertical="center" shrinkToFit="1"/>
    </xf>
    <xf numFmtId="38" fontId="0" fillId="2" borderId="54" xfId="1" applyFont="1" applyFill="1" applyBorder="1" applyAlignment="1" applyProtection="1">
      <alignment vertical="center" shrinkToFit="1"/>
    </xf>
    <xf numFmtId="38" fontId="0" fillId="4" borderId="63" xfId="1" applyFont="1" applyFill="1" applyBorder="1" applyAlignment="1" applyProtection="1">
      <alignment vertical="center" shrinkToFit="1"/>
      <protection locked="0"/>
    </xf>
    <xf numFmtId="38" fontId="0" fillId="4" borderId="48" xfId="1" applyFont="1" applyFill="1" applyBorder="1" applyAlignment="1" applyProtection="1">
      <alignment vertical="center" shrinkToFit="1"/>
      <protection locked="0"/>
    </xf>
    <xf numFmtId="38" fontId="0" fillId="0" borderId="48" xfId="1" applyFont="1" applyFill="1" applyBorder="1" applyAlignment="1" applyProtection="1">
      <alignment vertical="center" shrinkToFit="1"/>
      <protection locked="0"/>
    </xf>
    <xf numFmtId="38" fontId="0" fillId="4" borderId="61" xfId="1" applyFont="1" applyFill="1" applyBorder="1" applyAlignment="1" applyProtection="1">
      <alignment vertical="center" shrinkToFit="1"/>
      <protection locked="0"/>
    </xf>
    <xf numFmtId="38" fontId="0" fillId="4" borderId="39" xfId="1" applyFont="1" applyFill="1" applyBorder="1" applyAlignment="1" applyProtection="1">
      <alignment vertical="center" shrinkToFit="1"/>
      <protection locked="0"/>
    </xf>
    <xf numFmtId="38" fontId="0" fillId="0" borderId="39" xfId="1" applyFont="1" applyFill="1" applyBorder="1" applyAlignment="1" applyProtection="1">
      <alignment vertical="center" shrinkToFit="1"/>
      <protection locked="0"/>
    </xf>
    <xf numFmtId="38" fontId="0" fillId="2" borderId="53" xfId="1" applyFont="1" applyFill="1" applyBorder="1" applyAlignment="1" applyProtection="1">
      <alignment horizontal="right" vertical="center" shrinkToFit="1"/>
    </xf>
    <xf numFmtId="38" fontId="0" fillId="2" borderId="52" xfId="1" applyFont="1" applyFill="1" applyBorder="1" applyAlignment="1" applyProtection="1">
      <alignment horizontal="right" vertical="center" shrinkToFit="1"/>
    </xf>
    <xf numFmtId="38" fontId="0" fillId="8" borderId="51" xfId="1" applyFont="1" applyFill="1" applyBorder="1" applyAlignment="1" applyProtection="1">
      <alignment horizontal="distributed" vertical="center" shrinkToFit="1"/>
      <protection locked="0"/>
    </xf>
    <xf numFmtId="38" fontId="0" fillId="8" borderId="49" xfId="1" applyFont="1" applyFill="1" applyBorder="1" applyAlignment="1" applyProtection="1">
      <alignment horizontal="distributed" vertical="center" shrinkToFit="1"/>
      <protection locked="0"/>
    </xf>
    <xf numFmtId="38" fontId="0" fillId="2" borderId="37" xfId="1" applyFont="1" applyFill="1" applyBorder="1" applyAlignment="1" applyProtection="1">
      <alignment vertical="center" shrinkToFit="1"/>
    </xf>
    <xf numFmtId="38" fontId="0" fillId="2" borderId="44" xfId="1" applyFont="1" applyFill="1" applyBorder="1" applyAlignment="1" applyProtection="1">
      <alignment vertical="center" shrinkToFit="1"/>
    </xf>
    <xf numFmtId="38" fontId="0" fillId="2" borderId="55" xfId="1" applyFont="1" applyFill="1" applyBorder="1" applyAlignment="1" applyProtection="1">
      <alignment vertical="center" shrinkToFit="1"/>
    </xf>
    <xf numFmtId="38" fontId="0" fillId="2" borderId="63" xfId="1" applyFont="1" applyFill="1" applyBorder="1" applyAlignment="1" applyProtection="1">
      <alignment vertical="center" shrinkToFit="1"/>
    </xf>
    <xf numFmtId="38" fontId="0" fillId="2" borderId="48" xfId="1" applyFont="1" applyFill="1" applyBorder="1" applyAlignment="1" applyProtection="1">
      <alignment vertical="center" shrinkToFit="1"/>
    </xf>
    <xf numFmtId="0" fontId="16" fillId="0" borderId="0" xfId="0" applyFont="1" applyProtection="1">
      <alignment vertical="center"/>
      <protection locked="0"/>
    </xf>
    <xf numFmtId="38" fontId="0" fillId="8" borderId="38" xfId="1" applyFont="1" applyFill="1" applyBorder="1" applyAlignment="1" applyProtection="1">
      <alignment vertical="center" shrinkToFit="1"/>
      <protection locked="0"/>
    </xf>
    <xf numFmtId="38" fontId="0" fillId="8" borderId="3" xfId="1" applyFont="1" applyFill="1" applyBorder="1" applyAlignment="1" applyProtection="1">
      <alignment vertical="center" shrinkToFit="1"/>
      <protection locked="0"/>
    </xf>
    <xf numFmtId="38" fontId="0" fillId="8" borderId="1" xfId="1" applyFont="1" applyFill="1" applyBorder="1" applyAlignment="1" applyProtection="1">
      <alignment vertical="center" shrinkToFit="1"/>
      <protection locked="0"/>
    </xf>
    <xf numFmtId="0" fontId="0" fillId="2" borderId="1" xfId="0" applyFill="1" applyBorder="1" applyAlignment="1" applyProtection="1">
      <alignment horizontal="center" vertical="center"/>
      <protection locked="0"/>
    </xf>
    <xf numFmtId="0" fontId="25" fillId="0" borderId="0" xfId="0" applyFont="1" applyProtection="1">
      <alignment vertical="center"/>
      <protection locked="0"/>
    </xf>
    <xf numFmtId="0" fontId="0" fillId="2" borderId="1" xfId="0" quotePrefix="1" applyFill="1" applyBorder="1" applyAlignment="1">
      <alignment horizontal="center" vertical="center"/>
    </xf>
    <xf numFmtId="0" fontId="16" fillId="0" borderId="0" xfId="0" applyFont="1" applyAlignment="1" applyProtection="1">
      <alignment vertical="center" shrinkToFit="1"/>
      <protection locked="0"/>
    </xf>
    <xf numFmtId="38" fontId="0" fillId="0" borderId="36" xfId="1" applyFont="1" applyFill="1" applyBorder="1" applyAlignment="1" applyProtection="1">
      <alignment vertical="center" shrinkToFit="1"/>
      <protection locked="0"/>
    </xf>
    <xf numFmtId="0" fontId="0" fillId="2" borderId="1" xfId="0" applyFill="1" applyBorder="1" applyProtection="1">
      <alignment vertical="center"/>
      <protection locked="0"/>
    </xf>
    <xf numFmtId="14" fontId="8" fillId="0" borderId="0" xfId="0" applyNumberFormat="1" applyFont="1" applyProtection="1">
      <alignment vertical="center"/>
      <protection locked="0"/>
    </xf>
    <xf numFmtId="0" fontId="0" fillId="8" borderId="1" xfId="0" applyFill="1" applyBorder="1" applyProtection="1">
      <alignment vertical="center"/>
      <protection locked="0"/>
    </xf>
    <xf numFmtId="0" fontId="8" fillId="0" borderId="0" xfId="0" applyFont="1" applyProtection="1">
      <alignment vertical="center"/>
      <protection locked="0"/>
    </xf>
    <xf numFmtId="38" fontId="0" fillId="0" borderId="62" xfId="1" applyFont="1" applyBorder="1" applyAlignment="1" applyProtection="1">
      <alignment vertical="center" shrinkToFit="1"/>
      <protection locked="0"/>
    </xf>
    <xf numFmtId="38" fontId="0" fillId="0" borderId="3" xfId="1" applyFont="1" applyFill="1" applyBorder="1" applyAlignment="1" applyProtection="1">
      <alignment vertical="center" shrinkToFit="1"/>
      <protection locked="0"/>
    </xf>
    <xf numFmtId="38" fontId="0" fillId="2" borderId="40" xfId="1" applyFont="1" applyFill="1" applyBorder="1" applyAlignment="1" applyProtection="1">
      <alignment vertical="center" shrinkToFit="1"/>
    </xf>
    <xf numFmtId="0" fontId="0" fillId="0" borderId="33" xfId="0" applyBorder="1" applyAlignment="1" applyProtection="1">
      <alignment horizontal="center" vertical="center"/>
      <protection locked="0"/>
    </xf>
    <xf numFmtId="0" fontId="0" fillId="4" borderId="12" xfId="0" applyFill="1" applyBorder="1" applyProtection="1">
      <alignment vertical="center"/>
      <protection locked="0"/>
    </xf>
    <xf numFmtId="0" fontId="0" fillId="4" borderId="13" xfId="0" applyFill="1" applyBorder="1" applyProtection="1">
      <alignment vertical="center"/>
      <protection locked="0"/>
    </xf>
    <xf numFmtId="0" fontId="0" fillId="4" borderId="14" xfId="0" applyFill="1" applyBorder="1" applyProtection="1">
      <alignment vertical="center"/>
      <protection locked="0"/>
    </xf>
    <xf numFmtId="0" fontId="10" fillId="4" borderId="0" xfId="0" applyFont="1" applyFill="1" applyProtection="1">
      <alignment vertical="center"/>
      <protection locked="0"/>
    </xf>
    <xf numFmtId="0" fontId="10" fillId="4" borderId="0" xfId="0" applyFont="1" applyFill="1" applyAlignment="1" applyProtection="1">
      <alignment horizontal="right" vertical="center"/>
      <protection locked="0"/>
    </xf>
    <xf numFmtId="0" fontId="0" fillId="4" borderId="0" xfId="0" applyFill="1" applyAlignment="1" applyProtection="1">
      <alignment horizontal="right" vertical="center"/>
      <protection locked="0"/>
    </xf>
    <xf numFmtId="0" fontId="9" fillId="4" borderId="0" xfId="0" applyFont="1" applyFill="1" applyProtection="1">
      <alignment vertical="center"/>
      <protection locked="0"/>
    </xf>
    <xf numFmtId="0" fontId="0" fillId="4" borderId="6" xfId="0" applyFill="1" applyBorder="1" applyProtection="1">
      <alignment vertical="center"/>
      <protection locked="0"/>
    </xf>
    <xf numFmtId="0" fontId="7" fillId="4" borderId="0" xfId="0" applyFont="1" applyFill="1" applyProtection="1">
      <alignment vertical="center"/>
      <protection locked="0"/>
    </xf>
    <xf numFmtId="0" fontId="0" fillId="3" borderId="1" xfId="0" applyFill="1" applyBorder="1" applyProtection="1">
      <alignment vertical="center"/>
      <protection locked="0"/>
    </xf>
    <xf numFmtId="0" fontId="0" fillId="5" borderId="12"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3" fillId="4" borderId="13" xfId="0" applyFont="1" applyFill="1" applyBorder="1" applyProtection="1">
      <alignment vertical="center"/>
      <protection locked="0"/>
    </xf>
    <xf numFmtId="0" fontId="3" fillId="4" borderId="23" xfId="0" applyFont="1" applyFill="1" applyBorder="1" applyProtection="1">
      <alignment vertical="center"/>
      <protection locked="0"/>
    </xf>
    <xf numFmtId="0" fontId="0" fillId="4" borderId="10" xfId="0" applyFill="1" applyBorder="1" applyAlignment="1" applyProtection="1">
      <alignment horizontal="right" vertical="center"/>
      <protection locked="0"/>
    </xf>
    <xf numFmtId="38" fontId="0" fillId="3" borderId="4" xfId="1" applyFont="1" applyFill="1" applyBorder="1" applyAlignment="1" applyProtection="1">
      <alignment horizontal="right" vertical="center"/>
      <protection locked="0"/>
    </xf>
    <xf numFmtId="0" fontId="3" fillId="4" borderId="9" xfId="0" applyFont="1" applyFill="1" applyBorder="1" applyProtection="1">
      <alignment vertical="center"/>
      <protection locked="0"/>
    </xf>
    <xf numFmtId="0" fontId="0" fillId="4" borderId="17" xfId="0" applyFill="1" applyBorder="1" applyAlignment="1" applyProtection="1">
      <alignment horizontal="right" vertical="center"/>
      <protection locked="0"/>
    </xf>
    <xf numFmtId="38" fontId="0" fillId="3" borderId="1" xfId="1" applyFont="1" applyFill="1" applyBorder="1" applyAlignment="1" applyProtection="1">
      <alignment horizontal="right" vertical="center"/>
      <protection locked="0"/>
    </xf>
    <xf numFmtId="0" fontId="3" fillId="4" borderId="5" xfId="0" applyFont="1" applyFill="1" applyBorder="1" applyProtection="1">
      <alignment vertical="center"/>
      <protection locked="0"/>
    </xf>
    <xf numFmtId="0" fontId="0" fillId="4" borderId="19" xfId="0" applyFill="1" applyBorder="1" applyAlignment="1" applyProtection="1">
      <alignment horizontal="right" vertical="center"/>
      <protection locked="0"/>
    </xf>
    <xf numFmtId="38" fontId="0" fillId="3" borderId="24" xfId="1" applyFont="1" applyFill="1" applyBorder="1" applyAlignment="1" applyProtection="1">
      <alignment horizontal="right" vertical="center"/>
      <protection locked="0"/>
    </xf>
    <xf numFmtId="0" fontId="3" fillId="4" borderId="16" xfId="0" applyFont="1" applyFill="1" applyBorder="1" applyProtection="1">
      <alignment vertical="center"/>
      <protection locked="0"/>
    </xf>
    <xf numFmtId="0" fontId="1" fillId="3" borderId="1" xfId="0" applyFont="1" applyFill="1" applyBorder="1" applyAlignment="1" applyProtection="1">
      <alignment horizontal="center" vertical="center"/>
      <protection locked="0"/>
    </xf>
    <xf numFmtId="14"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24" fillId="3" borderId="2" xfId="0" applyFont="1" applyFill="1" applyBorder="1" applyAlignment="1" applyProtection="1">
      <alignment horizontal="center" vertical="center" wrapText="1"/>
      <protection locked="0"/>
    </xf>
    <xf numFmtId="0" fontId="15" fillId="3" borderId="22" xfId="0" applyFont="1" applyFill="1" applyBorder="1" applyAlignment="1" applyProtection="1">
      <alignment horizontal="left" vertical="center" wrapText="1"/>
      <protection locked="0"/>
    </xf>
    <xf numFmtId="0" fontId="0" fillId="4" borderId="66" xfId="0" applyFill="1" applyBorder="1" applyAlignment="1" applyProtection="1">
      <alignment vertical="center" wrapText="1"/>
      <protection locked="0"/>
    </xf>
    <xf numFmtId="0" fontId="3" fillId="4" borderId="7" xfId="0" applyFont="1" applyFill="1" applyBorder="1" applyAlignment="1" applyProtection="1">
      <alignment vertical="center" wrapText="1"/>
      <protection locked="0"/>
    </xf>
    <xf numFmtId="0" fontId="0" fillId="4" borderId="68" xfId="0"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0" fillId="4" borderId="69" xfId="0" applyFill="1" applyBorder="1" applyAlignment="1" applyProtection="1">
      <alignment vertical="center" wrapText="1"/>
      <protection locked="0"/>
    </xf>
    <xf numFmtId="0" fontId="3" fillId="4" borderId="5" xfId="0" applyFont="1" applyFill="1" applyBorder="1" applyAlignment="1" applyProtection="1">
      <alignment vertical="center" wrapText="1"/>
      <protection locked="0"/>
    </xf>
    <xf numFmtId="0" fontId="3" fillId="4" borderId="16" xfId="0" applyFont="1" applyFill="1" applyBorder="1" applyAlignment="1" applyProtection="1">
      <alignment vertical="center" wrapText="1"/>
      <protection locked="0"/>
    </xf>
    <xf numFmtId="0" fontId="0" fillId="4" borderId="56" xfId="0" applyFill="1" applyBorder="1" applyAlignment="1" applyProtection="1">
      <alignment vertical="center" wrapText="1"/>
      <protection locked="0"/>
    </xf>
    <xf numFmtId="0" fontId="0" fillId="4" borderId="57" xfId="0" applyFill="1" applyBorder="1" applyAlignment="1" applyProtection="1">
      <alignment vertical="center" wrapText="1"/>
      <protection locked="0"/>
    </xf>
    <xf numFmtId="0" fontId="0" fillId="4" borderId="70" xfId="0" applyFill="1" applyBorder="1" applyAlignment="1" applyProtection="1">
      <alignment vertical="center" wrapText="1"/>
      <protection locked="0"/>
    </xf>
    <xf numFmtId="38" fontId="0" fillId="4" borderId="0" xfId="1" applyFont="1" applyFill="1" applyBorder="1" applyAlignment="1" applyProtection="1">
      <alignment horizontal="right" vertical="center"/>
      <protection locked="0"/>
    </xf>
    <xf numFmtId="0" fontId="3" fillId="4" borderId="0" xfId="0" applyFont="1" applyFill="1" applyAlignment="1" applyProtection="1">
      <alignment vertical="center" wrapText="1"/>
      <protection locked="0"/>
    </xf>
    <xf numFmtId="0" fontId="0" fillId="4" borderId="0" xfId="0" quotePrefix="1" applyFill="1" applyAlignment="1" applyProtection="1">
      <alignment horizontal="right" vertical="center"/>
      <protection locked="0"/>
    </xf>
    <xf numFmtId="38" fontId="0" fillId="2" borderId="23" xfId="1" applyFont="1" applyFill="1" applyBorder="1" applyAlignment="1" applyProtection="1">
      <alignment horizontal="right" vertical="center"/>
    </xf>
    <xf numFmtId="38" fontId="0" fillId="2" borderId="25" xfId="1" applyFont="1" applyFill="1" applyBorder="1" applyAlignment="1" applyProtection="1">
      <alignment horizontal="right" vertical="center"/>
    </xf>
    <xf numFmtId="0" fontId="0" fillId="2" borderId="13" xfId="0" applyFill="1" applyBorder="1" applyAlignment="1">
      <alignment horizontal="center" vertical="center"/>
    </xf>
    <xf numFmtId="38" fontId="0" fillId="2" borderId="1" xfId="1" applyFont="1" applyFill="1" applyBorder="1" applyAlignment="1" applyProtection="1">
      <alignment horizontal="right" vertical="center"/>
    </xf>
    <xf numFmtId="38" fontId="0" fillId="2" borderId="24" xfId="1" applyFont="1" applyFill="1" applyBorder="1" applyAlignment="1" applyProtection="1">
      <alignment horizontal="right" vertical="center"/>
    </xf>
    <xf numFmtId="0" fontId="0" fillId="2" borderId="23" xfId="0" applyFill="1" applyBorder="1" applyAlignment="1">
      <alignment horizontal="center" vertical="center"/>
    </xf>
    <xf numFmtId="38" fontId="0" fillId="2" borderId="44" xfId="1" applyFont="1" applyFill="1" applyBorder="1" applyAlignment="1" applyProtection="1">
      <alignment horizontal="right" vertical="center"/>
    </xf>
    <xf numFmtId="0" fontId="1" fillId="6" borderId="5" xfId="0" applyFont="1" applyFill="1" applyBorder="1" applyAlignment="1">
      <alignment horizontal="center" vertical="center"/>
    </xf>
    <xf numFmtId="0" fontId="1" fillId="6" borderId="5" xfId="0" applyFont="1" applyFill="1" applyBorder="1">
      <alignment vertical="center"/>
    </xf>
    <xf numFmtId="176" fontId="1" fillId="6" borderId="3" xfId="0" applyNumberFormat="1" applyFont="1" applyFill="1" applyBorder="1" applyAlignment="1">
      <alignment horizontal="center" vertical="center"/>
    </xf>
    <xf numFmtId="176" fontId="1" fillId="6" borderId="1" xfId="0" applyNumberFormat="1" applyFont="1" applyFill="1" applyBorder="1" applyAlignment="1">
      <alignment horizontal="center" vertical="center"/>
    </xf>
    <xf numFmtId="0" fontId="28" fillId="0" borderId="0" xfId="0" applyFont="1" applyProtection="1">
      <alignment vertical="center"/>
      <protection locked="0"/>
    </xf>
    <xf numFmtId="0" fontId="14" fillId="0" borderId="0" xfId="0" applyFont="1" applyProtection="1">
      <alignment vertical="center"/>
      <protection locked="0"/>
    </xf>
    <xf numFmtId="0" fontId="29" fillId="0" borderId="0" xfId="0" applyFont="1" applyAlignment="1" applyProtection="1">
      <alignment horizontal="center" vertical="center"/>
      <protection locked="0"/>
    </xf>
    <xf numFmtId="0" fontId="4" fillId="5" borderId="12" xfId="0" applyFont="1" applyFill="1" applyBorder="1" applyAlignment="1" applyProtection="1">
      <alignment horizontal="left" vertical="center"/>
      <protection locked="0"/>
    </xf>
    <xf numFmtId="0" fontId="31" fillId="4" borderId="0" xfId="0" applyFont="1" applyFill="1" applyAlignment="1" applyProtection="1">
      <alignment vertical="top"/>
      <protection locked="0"/>
    </xf>
    <xf numFmtId="0" fontId="32" fillId="0" borderId="0" xfId="0" applyFont="1" applyProtection="1">
      <alignment vertical="center"/>
      <protection locked="0"/>
    </xf>
    <xf numFmtId="0" fontId="33" fillId="0" borderId="0" xfId="0" applyFont="1" applyAlignment="1" applyProtection="1">
      <alignment horizontal="right" vertical="center"/>
      <protection locked="0"/>
    </xf>
    <xf numFmtId="0" fontId="6" fillId="2" borderId="26" xfId="0" applyFont="1" applyFill="1" applyBorder="1" applyAlignment="1" applyProtection="1">
      <alignment horizontal="center" vertical="center"/>
      <protection locked="0"/>
    </xf>
    <xf numFmtId="0" fontId="1" fillId="3" borderId="5"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16" xfId="0" applyFont="1" applyFill="1" applyBorder="1" applyAlignment="1" applyProtection="1">
      <alignment horizontal="left" vertical="center" wrapText="1"/>
      <protection locked="0"/>
    </xf>
    <xf numFmtId="38" fontId="0" fillId="2" borderId="75" xfId="1" applyFont="1" applyFill="1" applyBorder="1" applyAlignment="1" applyProtection="1">
      <alignment horizontal="right" vertical="center"/>
    </xf>
    <xf numFmtId="38" fontId="0" fillId="3" borderId="39" xfId="1" applyFont="1" applyFill="1" applyBorder="1" applyAlignment="1" applyProtection="1">
      <alignment horizontal="right" vertical="center"/>
    </xf>
    <xf numFmtId="0" fontId="3" fillId="4" borderId="21" xfId="0" applyFont="1" applyFill="1" applyBorder="1" applyAlignment="1" applyProtection="1">
      <alignment vertical="center" wrapText="1"/>
      <protection locked="0"/>
    </xf>
    <xf numFmtId="0" fontId="3" fillId="4" borderId="72" xfId="0" applyFont="1" applyFill="1" applyBorder="1" applyAlignment="1" applyProtection="1">
      <alignment vertical="center" wrapText="1"/>
      <protection locked="0"/>
    </xf>
    <xf numFmtId="14" fontId="0" fillId="0" borderId="0" xfId="0" applyNumberFormat="1" applyProtection="1">
      <alignment vertical="center"/>
      <protection locked="0"/>
    </xf>
    <xf numFmtId="0" fontId="6" fillId="0" borderId="0" xfId="0" applyFont="1" applyProtection="1">
      <alignment vertical="center"/>
      <protection locked="0"/>
    </xf>
    <xf numFmtId="0" fontId="21" fillId="3" borderId="5" xfId="0" applyFont="1" applyFill="1" applyBorder="1" applyAlignment="1" applyProtection="1">
      <alignment horizontal="left" vertical="center" wrapText="1"/>
      <protection locked="0"/>
    </xf>
    <xf numFmtId="38" fontId="17" fillId="3" borderId="39" xfId="1" applyFont="1" applyFill="1" applyBorder="1" applyAlignment="1" applyProtection="1">
      <alignment horizontal="right" vertical="center"/>
    </xf>
    <xf numFmtId="0" fontId="21" fillId="3" borderId="1" xfId="0" applyFont="1" applyFill="1" applyBorder="1" applyAlignment="1" applyProtection="1">
      <alignment horizontal="center" vertical="center"/>
      <protection locked="0"/>
    </xf>
    <xf numFmtId="14" fontId="21" fillId="3" borderId="1"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2" fillId="3" borderId="22" xfId="0" applyFont="1" applyFill="1" applyBorder="1" applyAlignment="1" applyProtection="1">
      <alignment horizontal="left" vertical="center" wrapText="1"/>
      <protection locked="0"/>
    </xf>
    <xf numFmtId="0" fontId="9" fillId="9" borderId="23" xfId="0" applyFont="1" applyFill="1" applyBorder="1" applyAlignment="1" applyProtection="1">
      <alignment vertical="center" wrapText="1"/>
      <protection locked="0"/>
    </xf>
    <xf numFmtId="0" fontId="0" fillId="9" borderId="71" xfId="0" applyFill="1" applyBorder="1" applyProtection="1">
      <alignment vertical="center"/>
      <protection locked="0"/>
    </xf>
    <xf numFmtId="0" fontId="0" fillId="9" borderId="0" xfId="0" applyFill="1" applyProtection="1">
      <alignment vertical="center"/>
      <protection locked="0"/>
    </xf>
    <xf numFmtId="0" fontId="9" fillId="9" borderId="0" xfId="0" applyFont="1" applyFill="1" applyProtection="1">
      <alignment vertical="center"/>
      <protection locked="0"/>
    </xf>
    <xf numFmtId="0" fontId="0" fillId="9" borderId="6" xfId="0" applyFill="1" applyBorder="1" applyProtection="1">
      <alignment vertical="center"/>
      <protection locked="0"/>
    </xf>
    <xf numFmtId="0" fontId="14" fillId="9" borderId="23" xfId="0" applyFont="1" applyFill="1" applyBorder="1" applyProtection="1">
      <alignment vertical="center"/>
      <protection locked="0"/>
    </xf>
    <xf numFmtId="38" fontId="9" fillId="9" borderId="23" xfId="1" applyFont="1" applyFill="1" applyBorder="1" applyAlignment="1" applyProtection="1">
      <alignment vertical="center" wrapText="1"/>
      <protection locked="0"/>
    </xf>
    <xf numFmtId="38" fontId="21" fillId="3" borderId="4" xfId="1" applyFont="1" applyFill="1" applyBorder="1" applyAlignment="1" applyProtection="1">
      <alignment horizontal="right" vertical="center"/>
      <protection locked="0"/>
    </xf>
    <xf numFmtId="38" fontId="21" fillId="3" borderId="1" xfId="1" applyFont="1" applyFill="1" applyBorder="1" applyAlignment="1" applyProtection="1">
      <alignment horizontal="right" vertical="center"/>
      <protection locked="0"/>
    </xf>
    <xf numFmtId="38" fontId="21" fillId="3" borderId="24" xfId="1" applyFont="1" applyFill="1" applyBorder="1" applyAlignment="1" applyProtection="1">
      <alignment horizontal="right" vertical="center"/>
      <protection locked="0"/>
    </xf>
    <xf numFmtId="0" fontId="26" fillId="9" borderId="13" xfId="0" applyFont="1" applyFill="1" applyBorder="1" applyAlignment="1" applyProtection="1">
      <alignment vertical="center" wrapText="1"/>
      <protection locked="0"/>
    </xf>
    <xf numFmtId="0" fontId="36" fillId="0" borderId="0" xfId="0" applyFont="1" applyAlignment="1" applyProtection="1">
      <alignment vertical="center" shrinkToFit="1"/>
      <protection locked="0"/>
    </xf>
    <xf numFmtId="0" fontId="8" fillId="9" borderId="81" xfId="0" applyFont="1" applyFill="1" applyBorder="1" applyProtection="1">
      <alignment vertical="center"/>
      <protection locked="0"/>
    </xf>
    <xf numFmtId="0" fontId="22" fillId="9" borderId="14" xfId="0" applyFont="1" applyFill="1" applyBorder="1" applyProtection="1">
      <alignment vertical="center"/>
      <protection locked="0"/>
    </xf>
    <xf numFmtId="177" fontId="0" fillId="0" borderId="0" xfId="0" applyNumberFormat="1">
      <alignment vertical="center"/>
    </xf>
    <xf numFmtId="0" fontId="1" fillId="6" borderId="2" xfId="0" applyFont="1" applyFill="1" applyBorder="1" applyAlignment="1">
      <alignment horizontal="center" vertical="center"/>
    </xf>
    <xf numFmtId="0" fontId="1" fillId="6" borderId="2" xfId="0" applyFont="1" applyFill="1" applyBorder="1">
      <alignment vertical="center"/>
    </xf>
    <xf numFmtId="0" fontId="16" fillId="0" borderId="12" xfId="0" applyFont="1" applyBorder="1" applyAlignment="1" applyProtection="1">
      <alignment vertical="center" shrinkToFit="1"/>
      <protection locked="0"/>
    </xf>
    <xf numFmtId="0" fontId="16" fillId="0" borderId="13" xfId="0" applyFont="1" applyBorder="1" applyAlignment="1" applyProtection="1">
      <alignment vertical="center" shrinkToFit="1"/>
      <protection locked="0"/>
    </xf>
    <xf numFmtId="0" fontId="16" fillId="0" borderId="14" xfId="0" applyFont="1" applyBorder="1" applyAlignment="1" applyProtection="1">
      <alignment vertical="center" shrinkToFit="1"/>
      <protection locked="0"/>
    </xf>
    <xf numFmtId="0" fontId="0" fillId="0" borderId="0" xfId="0" applyAlignment="1" applyProtection="1">
      <alignment horizontal="right" vertical="center"/>
      <protection locked="0"/>
    </xf>
    <xf numFmtId="0" fontId="0" fillId="0" borderId="37" xfId="0" applyBorder="1" applyAlignment="1" applyProtection="1">
      <alignment horizontal="right" vertical="center"/>
      <protection locked="0"/>
    </xf>
    <xf numFmtId="0" fontId="0" fillId="4" borderId="33"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38" fontId="8" fillId="6" borderId="1" xfId="1" applyFont="1" applyFill="1" applyBorder="1" applyAlignment="1" applyProtection="1">
      <alignment horizontal="distributed" vertical="center" textRotation="255"/>
      <protection locked="0"/>
    </xf>
    <xf numFmtId="38" fontId="3" fillId="6" borderId="38" xfId="1" applyFont="1" applyFill="1" applyBorder="1" applyAlignment="1" applyProtection="1">
      <alignment horizontal="distributed" vertical="center" textRotation="255"/>
      <protection locked="0"/>
    </xf>
    <xf numFmtId="38" fontId="0" fillId="6" borderId="1" xfId="1" applyFont="1" applyFill="1" applyBorder="1" applyAlignment="1" applyProtection="1">
      <alignment horizontal="distributed" vertical="center"/>
      <protection locked="0"/>
    </xf>
    <xf numFmtId="38" fontId="0" fillId="6" borderId="2" xfId="1" applyFont="1" applyFill="1" applyBorder="1" applyAlignment="1" applyProtection="1">
      <alignment horizontal="distributed" vertical="center"/>
      <protection locked="0"/>
    </xf>
    <xf numFmtId="38" fontId="0" fillId="6" borderId="38" xfId="1" applyFont="1" applyFill="1" applyBorder="1" applyAlignment="1" applyProtection="1">
      <alignment horizontal="distributed" vertical="center"/>
      <protection locked="0"/>
    </xf>
    <xf numFmtId="38" fontId="0" fillId="6" borderId="46" xfId="1" applyFont="1" applyFill="1" applyBorder="1" applyAlignment="1" applyProtection="1">
      <alignment horizontal="distributed" vertical="center"/>
      <protection locked="0"/>
    </xf>
    <xf numFmtId="0" fontId="33" fillId="0" borderId="6" xfId="0" applyFont="1" applyBorder="1" applyAlignment="1" applyProtection="1">
      <alignment horizontal="right" vertical="center"/>
      <protection locked="0"/>
    </xf>
    <xf numFmtId="0" fontId="33" fillId="0" borderId="73" xfId="0" applyFont="1" applyBorder="1" applyAlignment="1" applyProtection="1">
      <alignment horizontal="right" vertical="center"/>
      <protection locked="0"/>
    </xf>
    <xf numFmtId="0" fontId="0" fillId="3" borderId="1" xfId="0" applyFill="1" applyBorder="1" applyAlignment="1" applyProtection="1">
      <alignment horizontal="distributed" vertical="center"/>
      <protection locked="0"/>
    </xf>
    <xf numFmtId="0" fontId="0" fillId="3" borderId="2" xfId="0" applyFill="1" applyBorder="1" applyAlignment="1" applyProtection="1">
      <alignment horizontal="distributed" vertical="center"/>
      <protection locked="0"/>
    </xf>
    <xf numFmtId="0" fontId="0" fillId="3" borderId="44" xfId="0" applyFill="1" applyBorder="1" applyAlignment="1" applyProtection="1">
      <alignment horizontal="distributed" vertical="center"/>
      <protection locked="0"/>
    </xf>
    <xf numFmtId="0" fontId="0" fillId="3" borderId="36" xfId="0" applyFill="1" applyBorder="1" applyAlignment="1" applyProtection="1">
      <alignment horizontal="distributed" vertical="center"/>
      <protection locked="0"/>
    </xf>
    <xf numFmtId="0" fontId="0" fillId="0" borderId="48" xfId="0" applyBorder="1" applyAlignment="1" applyProtection="1">
      <alignment horizontal="distributed" vertical="center"/>
      <protection locked="0"/>
    </xf>
    <xf numFmtId="0" fontId="0" fillId="0" borderId="47" xfId="0" applyBorder="1" applyAlignment="1" applyProtection="1">
      <alignment horizontal="distributed" vertical="center"/>
      <protection locked="0"/>
    </xf>
    <xf numFmtId="0" fontId="0" fillId="4" borderId="40" xfId="0" applyFill="1" applyBorder="1" applyAlignment="1" applyProtection="1">
      <alignment horizontal="left" vertical="center"/>
      <protection locked="0"/>
    </xf>
    <xf numFmtId="0" fontId="0" fillId="4" borderId="41" xfId="0" applyFill="1" applyBorder="1" applyAlignment="1" applyProtection="1">
      <alignment horizontal="left" vertical="center"/>
      <protection locked="0"/>
    </xf>
    <xf numFmtId="0" fontId="0" fillId="4" borderId="43" xfId="0" applyFill="1" applyBorder="1" applyAlignment="1" applyProtection="1">
      <alignment horizontal="distributed" vertical="center" textRotation="255"/>
      <protection locked="0"/>
    </xf>
    <xf numFmtId="0" fontId="0" fillId="4" borderId="44" xfId="0" applyFill="1" applyBorder="1" applyAlignment="1" applyProtection="1">
      <alignment horizontal="distributed" vertical="center" textRotation="255"/>
      <protection locked="0"/>
    </xf>
    <xf numFmtId="0" fontId="0" fillId="4" borderId="45" xfId="0" applyFill="1" applyBorder="1" applyAlignment="1" applyProtection="1">
      <alignment horizontal="distributed" vertical="center" textRotation="255"/>
      <protection locked="0"/>
    </xf>
    <xf numFmtId="0" fontId="8" fillId="4" borderId="43" xfId="0" applyFont="1" applyFill="1" applyBorder="1" applyAlignment="1" applyProtection="1">
      <alignment horizontal="distributed" vertical="center" wrapText="1"/>
      <protection locked="0"/>
    </xf>
    <xf numFmtId="0" fontId="3" fillId="4" borderId="44" xfId="0" applyFont="1" applyFill="1" applyBorder="1" applyAlignment="1" applyProtection="1">
      <alignment horizontal="distributed" vertical="center" wrapText="1"/>
      <protection locked="0"/>
    </xf>
    <xf numFmtId="0" fontId="3" fillId="4" borderId="4" xfId="0" applyFont="1" applyFill="1" applyBorder="1" applyAlignment="1" applyProtection="1">
      <alignment horizontal="distributed" vertical="center" wrapText="1"/>
      <protection locked="0"/>
    </xf>
    <xf numFmtId="0" fontId="3" fillId="4" borderId="39" xfId="0" applyFont="1" applyFill="1" applyBorder="1" applyAlignment="1" applyProtection="1">
      <alignment horizontal="distributed" vertical="center"/>
      <protection locked="0"/>
    </xf>
    <xf numFmtId="0" fontId="3" fillId="4" borderId="44" xfId="0" applyFont="1" applyFill="1" applyBorder="1" applyAlignment="1" applyProtection="1">
      <alignment horizontal="distributed" vertical="center"/>
      <protection locked="0"/>
    </xf>
    <xf numFmtId="0" fontId="3" fillId="4" borderId="4" xfId="0" applyFont="1" applyFill="1" applyBorder="1" applyAlignment="1" applyProtection="1">
      <alignment horizontal="distributed" vertical="center"/>
      <protection locked="0"/>
    </xf>
    <xf numFmtId="0" fontId="0" fillId="7" borderId="46" xfId="0" applyFill="1" applyBorder="1" applyAlignment="1" applyProtection="1">
      <alignment horizontal="distributed" vertical="center"/>
      <protection locked="0"/>
    </xf>
    <xf numFmtId="0" fontId="0" fillId="7" borderId="58" xfId="0" applyFill="1" applyBorder="1" applyAlignment="1" applyProtection="1">
      <alignment horizontal="distributed" vertical="center"/>
      <protection locked="0"/>
    </xf>
    <xf numFmtId="0" fontId="0" fillId="4" borderId="43" xfId="0" applyFill="1" applyBorder="1" applyAlignment="1" applyProtection="1">
      <alignment horizontal="distributed" vertical="center" wrapText="1"/>
      <protection locked="0"/>
    </xf>
    <xf numFmtId="0" fontId="0" fillId="4" borderId="44" xfId="0" applyFill="1" applyBorder="1" applyAlignment="1" applyProtection="1">
      <alignment horizontal="distributed" vertical="center" wrapText="1"/>
      <protection locked="0"/>
    </xf>
    <xf numFmtId="0" fontId="0" fillId="4" borderId="4" xfId="0" applyFill="1" applyBorder="1" applyAlignment="1" applyProtection="1">
      <alignment horizontal="distributed" vertical="center" wrapText="1"/>
      <protection locked="0"/>
    </xf>
    <xf numFmtId="0" fontId="0" fillId="4" borderId="1" xfId="0" applyFill="1" applyBorder="1" applyAlignment="1" applyProtection="1">
      <alignment horizontal="distributed" vertical="center" wrapText="1"/>
      <protection locked="0"/>
    </xf>
    <xf numFmtId="0" fontId="0" fillId="4" borderId="39" xfId="0" applyFill="1" applyBorder="1" applyAlignment="1" applyProtection="1">
      <alignment horizontal="distributed" vertical="center"/>
      <protection locked="0"/>
    </xf>
    <xf numFmtId="0" fontId="0" fillId="4" borderId="44" xfId="0" applyFill="1" applyBorder="1" applyAlignment="1" applyProtection="1">
      <alignment horizontal="distributed" vertical="center"/>
      <protection locked="0"/>
    </xf>
    <xf numFmtId="0" fontId="0" fillId="4" borderId="4" xfId="0" applyFill="1" applyBorder="1" applyAlignment="1" applyProtection="1">
      <alignment horizontal="distributed" vertical="center"/>
      <protection locked="0"/>
    </xf>
    <xf numFmtId="0" fontId="0" fillId="7" borderId="38" xfId="0" applyFill="1" applyBorder="1" applyAlignment="1" applyProtection="1">
      <alignment horizontal="distributed" vertical="center"/>
      <protection locked="0"/>
    </xf>
    <xf numFmtId="0" fontId="0" fillId="4" borderId="75"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75" xfId="0" applyFill="1" applyBorder="1" applyAlignment="1" applyProtection="1">
      <alignment horizontal="center" vertical="center" wrapText="1"/>
      <protection locked="0"/>
    </xf>
    <xf numFmtId="0" fontId="15" fillId="3" borderId="2"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18" xfId="0" applyFont="1" applyFill="1" applyBorder="1" applyAlignment="1" applyProtection="1">
      <alignment horizontal="left" vertical="center" wrapText="1"/>
      <protection locked="0"/>
    </xf>
    <xf numFmtId="38" fontId="0" fillId="2" borderId="79" xfId="1" applyFont="1" applyFill="1" applyBorder="1" applyAlignment="1" applyProtection="1">
      <alignment vertical="center" wrapText="1"/>
    </xf>
    <xf numFmtId="38" fontId="0" fillId="2" borderId="80" xfId="1" applyFont="1" applyFill="1" applyBorder="1" applyAlignment="1" applyProtection="1">
      <alignment vertical="center" wrapText="1"/>
    </xf>
    <xf numFmtId="0" fontId="6" fillId="2" borderId="12" xfId="0" applyFont="1" applyFill="1" applyBorder="1">
      <alignment vertical="center"/>
    </xf>
    <xf numFmtId="0" fontId="6" fillId="2" borderId="13" xfId="0" applyFont="1" applyFill="1" applyBorder="1">
      <alignment vertical="center"/>
    </xf>
    <xf numFmtId="0" fontId="6" fillId="2" borderId="14" xfId="0" applyFont="1" applyFill="1" applyBorder="1">
      <alignment vertical="center"/>
    </xf>
    <xf numFmtId="0" fontId="17" fillId="9" borderId="27" xfId="0" applyFont="1" applyFill="1" applyBorder="1" applyAlignment="1" applyProtection="1">
      <alignment horizontal="center" vertical="top" wrapText="1"/>
      <protection locked="0"/>
    </xf>
    <xf numFmtId="0" fontId="17" fillId="9" borderId="28" xfId="0" applyFont="1" applyFill="1" applyBorder="1" applyAlignment="1" applyProtection="1">
      <alignment horizontal="center" vertical="top" wrapText="1"/>
      <protection locked="0"/>
    </xf>
    <xf numFmtId="0" fontId="17" fillId="9" borderId="29" xfId="0" applyFont="1" applyFill="1" applyBorder="1" applyAlignment="1" applyProtection="1">
      <alignment horizontal="center" vertical="top" wrapText="1"/>
      <protection locked="0"/>
    </xf>
    <xf numFmtId="0" fontId="17" fillId="9" borderId="30" xfId="0" applyFont="1" applyFill="1" applyBorder="1" applyAlignment="1" applyProtection="1">
      <alignment horizontal="center" vertical="top" wrapText="1"/>
      <protection locked="0"/>
    </xf>
    <xf numFmtId="0" fontId="17" fillId="9" borderId="31" xfId="0" applyFont="1" applyFill="1" applyBorder="1" applyAlignment="1" applyProtection="1">
      <alignment horizontal="center" vertical="top" wrapText="1"/>
      <protection locked="0"/>
    </xf>
    <xf numFmtId="0" fontId="17" fillId="9" borderId="32" xfId="0" applyFont="1" applyFill="1" applyBorder="1" applyAlignment="1" applyProtection="1">
      <alignment horizontal="center" vertical="top" wrapText="1"/>
      <protection locked="0"/>
    </xf>
    <xf numFmtId="0" fontId="0" fillId="5" borderId="66"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4" fillId="5" borderId="12" xfId="0" applyFont="1" applyFill="1" applyBorder="1" applyAlignment="1" applyProtection="1">
      <alignment vertical="center" wrapText="1"/>
      <protection locked="0"/>
    </xf>
    <xf numFmtId="0" fontId="4" fillId="5" borderId="13" xfId="0" applyFont="1" applyFill="1" applyBorder="1" applyAlignment="1" applyProtection="1">
      <alignment vertical="center" wrapText="1"/>
      <protection locked="0"/>
    </xf>
    <xf numFmtId="0" fontId="3" fillId="4" borderId="73" xfId="0" applyFont="1" applyFill="1" applyBorder="1" applyAlignment="1" applyProtection="1">
      <alignment vertical="center" wrapText="1"/>
      <protection locked="0"/>
    </xf>
    <xf numFmtId="0" fontId="3" fillId="4" borderId="60" xfId="0" applyFont="1" applyFill="1" applyBorder="1" applyAlignment="1" applyProtection="1">
      <alignment vertical="center" wrapText="1"/>
      <protection locked="0"/>
    </xf>
    <xf numFmtId="0" fontId="0" fillId="4" borderId="76" xfId="0" applyFill="1" applyBorder="1" applyAlignment="1" applyProtection="1">
      <alignment vertical="center" wrapText="1"/>
      <protection locked="0"/>
    </xf>
    <xf numFmtId="0" fontId="0" fillId="4" borderId="6" xfId="0" applyFill="1" applyBorder="1" applyAlignment="1" applyProtection="1">
      <alignment vertical="center" wrapText="1"/>
      <protection locked="0"/>
    </xf>
    <xf numFmtId="0" fontId="0" fillId="4" borderId="67" xfId="0" applyFill="1" applyBorder="1" applyAlignment="1" applyProtection="1">
      <alignment vertical="center" wrapText="1"/>
      <protection locked="0"/>
    </xf>
    <xf numFmtId="0" fontId="0" fillId="4" borderId="74" xfId="0" applyFill="1" applyBorder="1" applyAlignment="1" applyProtection="1">
      <alignment vertical="center" wrapText="1"/>
      <protection locked="0"/>
    </xf>
    <xf numFmtId="0" fontId="0" fillId="4" borderId="9" xfId="0" applyFill="1" applyBorder="1" applyAlignment="1" applyProtection="1">
      <alignment vertical="center" wrapText="1"/>
      <protection locked="0"/>
    </xf>
    <xf numFmtId="0" fontId="0" fillId="4" borderId="72" xfId="0" applyFill="1" applyBorder="1" applyAlignment="1" applyProtection="1">
      <alignment vertical="center" wrapText="1"/>
      <protection locked="0"/>
    </xf>
    <xf numFmtId="0" fontId="34" fillId="5" borderId="10" xfId="0" quotePrefix="1" applyFont="1" applyFill="1" applyBorder="1" applyAlignment="1" applyProtection="1">
      <alignment vertical="center" wrapText="1"/>
      <protection locked="0"/>
    </xf>
    <xf numFmtId="0" fontId="34" fillId="5" borderId="9" xfId="0" applyFont="1" applyFill="1" applyBorder="1" applyAlignment="1" applyProtection="1">
      <alignment vertical="center" wrapText="1"/>
      <protection locked="0"/>
    </xf>
    <xf numFmtId="0" fontId="0" fillId="5" borderId="56" xfId="0" applyFill="1" applyBorder="1" applyAlignment="1" applyProtection="1">
      <alignment horizontal="left" vertical="center" wrapText="1"/>
      <protection locked="0"/>
    </xf>
    <xf numFmtId="0" fontId="0" fillId="5" borderId="57" xfId="0" applyFill="1" applyBorder="1" applyAlignment="1" applyProtection="1">
      <alignment horizontal="left" vertical="center" wrapText="1"/>
      <protection locked="0"/>
    </xf>
    <xf numFmtId="0" fontId="0" fillId="5" borderId="17" xfId="0" applyFill="1" applyBorder="1" applyAlignment="1" applyProtection="1">
      <alignment vertical="center" wrapText="1"/>
      <protection locked="0"/>
    </xf>
    <xf numFmtId="0" fontId="0" fillId="5" borderId="5" xfId="0" applyFill="1" applyBorder="1" applyAlignment="1" applyProtection="1">
      <alignment vertical="center" wrapText="1"/>
      <protection locked="0"/>
    </xf>
    <xf numFmtId="0" fontId="0" fillId="5" borderId="19" xfId="0" applyFill="1" applyBorder="1" applyAlignment="1" applyProtection="1">
      <alignment vertical="center" wrapText="1"/>
      <protection locked="0"/>
    </xf>
    <xf numFmtId="0" fontId="0" fillId="5" borderId="16" xfId="0" applyFill="1" applyBorder="1" applyAlignment="1" applyProtection="1">
      <alignment vertical="center" wrapText="1"/>
      <protection locked="0"/>
    </xf>
    <xf numFmtId="0" fontId="8" fillId="3" borderId="2"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0" fillId="5" borderId="11" xfId="0" applyFill="1" applyBorder="1" applyAlignment="1" applyProtection="1">
      <alignment vertical="center" wrapText="1"/>
      <protection locked="0"/>
    </xf>
    <xf numFmtId="0" fontId="0" fillId="5" borderId="7" xfId="0" applyFill="1" applyBorder="1" applyAlignment="1" applyProtection="1">
      <alignment vertical="center" wrapText="1"/>
      <protection locked="0"/>
    </xf>
    <xf numFmtId="0" fontId="13" fillId="3" borderId="5" xfId="0" applyFont="1" applyFill="1" applyBorder="1" applyAlignment="1" applyProtection="1">
      <alignment vertical="top" wrapText="1"/>
      <protection locked="0"/>
    </xf>
    <xf numFmtId="0" fontId="3" fillId="3" borderId="5" xfId="0" applyFont="1" applyFill="1" applyBorder="1" applyAlignment="1" applyProtection="1">
      <alignment vertical="top" wrapText="1"/>
      <protection locked="0"/>
    </xf>
    <xf numFmtId="0" fontId="3" fillId="3" borderId="18" xfId="0" applyFont="1" applyFill="1" applyBorder="1" applyAlignment="1" applyProtection="1">
      <alignment vertical="top" wrapText="1"/>
      <protection locked="0"/>
    </xf>
    <xf numFmtId="0" fontId="0" fillId="5" borderId="66" xfId="0" applyFill="1" applyBorder="1" applyAlignment="1" applyProtection="1">
      <alignment vertical="center" wrapText="1"/>
      <protection locked="0"/>
    </xf>
    <xf numFmtId="0" fontId="0" fillId="5" borderId="6" xfId="0" applyFill="1" applyBorder="1" applyAlignment="1" applyProtection="1">
      <alignment vertical="center" wrapText="1"/>
      <protection locked="0"/>
    </xf>
    <xf numFmtId="0" fontId="0" fillId="5" borderId="11"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7" fillId="4" borderId="7" xfId="0" applyFont="1" applyFill="1" applyBorder="1" applyAlignment="1" applyProtection="1">
      <alignment wrapText="1"/>
      <protection locked="0"/>
    </xf>
    <xf numFmtId="0" fontId="32" fillId="4" borderId="7" xfId="0" applyFont="1" applyFill="1" applyBorder="1" applyAlignment="1" applyProtection="1">
      <alignment wrapText="1"/>
      <protection locked="0"/>
    </xf>
    <xf numFmtId="0" fontId="32" fillId="4" borderId="8" xfId="0" applyFont="1" applyFill="1" applyBorder="1" applyAlignment="1" applyProtection="1">
      <alignment wrapText="1"/>
      <protection locked="0"/>
    </xf>
    <xf numFmtId="0" fontId="9" fillId="4" borderId="78" xfId="0" applyFont="1" applyFill="1" applyBorder="1" applyAlignment="1" applyProtection="1">
      <alignment horizontal="center" vertical="center" wrapText="1"/>
      <protection locked="0"/>
    </xf>
    <xf numFmtId="0" fontId="9" fillId="4" borderId="77" xfId="0" applyFont="1" applyFill="1" applyBorder="1" applyAlignment="1" applyProtection="1">
      <alignment horizontal="center" vertical="center" wrapText="1"/>
      <protection locked="0"/>
    </xf>
    <xf numFmtId="0" fontId="22" fillId="3" borderId="5" xfId="0" applyFont="1" applyFill="1" applyBorder="1" applyAlignment="1" applyProtection="1">
      <alignment vertical="top" wrapText="1"/>
      <protection locked="0"/>
    </xf>
    <xf numFmtId="0" fontId="22" fillId="3" borderId="2" xfId="0" applyFont="1" applyFill="1" applyBorder="1" applyAlignment="1" applyProtection="1">
      <alignment horizontal="left" vertical="center" wrapText="1"/>
      <protection locked="0"/>
    </xf>
    <xf numFmtId="0" fontId="22" fillId="3" borderId="5" xfId="0" applyFont="1" applyFill="1" applyBorder="1" applyAlignment="1" applyProtection="1">
      <alignment horizontal="left" vertical="center" wrapText="1"/>
      <protection locked="0"/>
    </xf>
    <xf numFmtId="0" fontId="22" fillId="3" borderId="18" xfId="0" applyFont="1" applyFill="1" applyBorder="1" applyAlignment="1" applyProtection="1">
      <alignment horizontal="left" vertical="center" wrapText="1"/>
      <protection locked="0"/>
    </xf>
  </cellXfs>
  <cellStyles count="5">
    <cellStyle name="Hyperlink" xfId="4" xr:uid="{13B4F5DB-E79A-4EB1-8A33-D2035B0D92CD}"/>
    <cellStyle name="ハイパーリンク 2" xfId="3" xr:uid="{F66D1BA0-1A14-46B9-98E4-9A9AC71E602B}"/>
    <cellStyle name="桁区切り" xfId="1" builtinId="6"/>
    <cellStyle name="標準" xfId="0" builtinId="0"/>
    <cellStyle name="標準 2" xfId="2" xr:uid="{00000000-0005-0000-0000-000003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FFCCFF"/>
      <color rgb="FFFFFF99"/>
      <color rgb="FFFFFFCC"/>
      <color rgb="FFFF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123825</xdr:colOff>
      <xdr:row>25</xdr:row>
      <xdr:rowOff>161925</xdr:rowOff>
    </xdr:from>
    <xdr:to>
      <xdr:col>5</xdr:col>
      <xdr:colOff>771525</xdr:colOff>
      <xdr:row>25</xdr:row>
      <xdr:rowOff>276225</xdr:rowOff>
    </xdr:to>
    <xdr:sp macro="" textlink="">
      <xdr:nvSpPr>
        <xdr:cNvPr id="2" name="矢印: 左 1">
          <a:extLst>
            <a:ext uri="{FF2B5EF4-FFF2-40B4-BE49-F238E27FC236}">
              <a16:creationId xmlns:a16="http://schemas.microsoft.com/office/drawing/2014/main" id="{A4F6234A-9A55-AB41-BDFB-1948C20F89B8}"/>
            </a:ext>
          </a:extLst>
        </xdr:cNvPr>
        <xdr:cNvSpPr/>
      </xdr:nvSpPr>
      <xdr:spPr>
        <a:xfrm rot="10800000">
          <a:off x="5467350" y="7248525"/>
          <a:ext cx="647700" cy="1143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25</xdr:row>
      <xdr:rowOff>161925</xdr:rowOff>
    </xdr:from>
    <xdr:to>
      <xdr:col>5</xdr:col>
      <xdr:colOff>771525</xdr:colOff>
      <xdr:row>25</xdr:row>
      <xdr:rowOff>276225</xdr:rowOff>
    </xdr:to>
    <xdr:sp macro="" textlink="">
      <xdr:nvSpPr>
        <xdr:cNvPr id="2" name="矢印: 左 1">
          <a:extLst>
            <a:ext uri="{FF2B5EF4-FFF2-40B4-BE49-F238E27FC236}">
              <a16:creationId xmlns:a16="http://schemas.microsoft.com/office/drawing/2014/main" id="{C0DBDF5E-55F3-4AF3-9FF9-A8C917530B72}"/>
            </a:ext>
          </a:extLst>
        </xdr:cNvPr>
        <xdr:cNvSpPr/>
      </xdr:nvSpPr>
      <xdr:spPr>
        <a:xfrm rot="10800000">
          <a:off x="5610225" y="8210550"/>
          <a:ext cx="647700" cy="1143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2E42-7D96-4EA8-A0CD-F9BC896469FA}">
  <sheetPr>
    <pageSetUpPr fitToPage="1"/>
  </sheetPr>
  <dimension ref="A1:BG48"/>
  <sheetViews>
    <sheetView tabSelected="1" view="pageBreakPreview" zoomScaleNormal="100" zoomScaleSheetLayoutView="100" workbookViewId="0"/>
  </sheetViews>
  <sheetFormatPr defaultColWidth="9" defaultRowHeight="13"/>
  <cols>
    <col min="1" max="1" width="3.453125" style="3" customWidth="1"/>
    <col min="2" max="2" width="12.1796875" style="3" customWidth="1"/>
    <col min="3" max="3" width="21.1796875" style="3" customWidth="1"/>
    <col min="4" max="4" width="14.81640625" style="3" customWidth="1"/>
    <col min="5" max="7" width="9" style="3" customWidth="1"/>
    <col min="8" max="9" width="9" style="3"/>
    <col min="10" max="11" width="9" style="3" customWidth="1"/>
    <col min="12" max="12" width="9" style="3"/>
    <col min="13" max="56" width="9" style="3" customWidth="1"/>
    <col min="57" max="16384" width="9" style="3"/>
  </cols>
  <sheetData>
    <row r="1" spans="1:59" ht="17" thickBot="1">
      <c r="A1" s="150" t="s">
        <v>15</v>
      </c>
      <c r="B1" s="72"/>
      <c r="C1" s="169" t="s">
        <v>127</v>
      </c>
      <c r="D1" s="72"/>
      <c r="F1" s="74"/>
      <c r="G1" s="75" t="s">
        <v>69</v>
      </c>
      <c r="K1" s="76"/>
      <c r="L1" s="77" t="s">
        <v>70</v>
      </c>
      <c r="M1" s="4"/>
    </row>
    <row r="2" spans="1:59" ht="23.25" customHeight="1" thickBot="1">
      <c r="A2" s="175" t="s">
        <v>71</v>
      </c>
      <c r="B2" s="176"/>
      <c r="C2" s="176"/>
      <c r="D2" s="177"/>
    </row>
    <row r="3" spans="1:59" ht="15.75" customHeight="1">
      <c r="A3" s="188" t="s">
        <v>123</v>
      </c>
      <c r="B3" s="188"/>
      <c r="C3" s="188"/>
      <c r="D3" s="189"/>
      <c r="E3" s="5">
        <v>2025</v>
      </c>
      <c r="F3" s="5" t="s">
        <v>55</v>
      </c>
      <c r="G3" s="5">
        <v>12</v>
      </c>
      <c r="H3" s="5" t="s">
        <v>56</v>
      </c>
      <c r="J3" s="3" t="s">
        <v>65</v>
      </c>
      <c r="N3" s="69">
        <v>5</v>
      </c>
      <c r="O3" s="3" t="s">
        <v>62</v>
      </c>
    </row>
    <row r="4" spans="1:59" ht="15.75" customHeight="1">
      <c r="A4" s="135"/>
      <c r="B4" s="135"/>
      <c r="C4" s="136"/>
      <c r="D4" s="140" t="s">
        <v>125</v>
      </c>
      <c r="E4" s="69">
        <v>2026</v>
      </c>
      <c r="F4" s="5" t="s">
        <v>55</v>
      </c>
      <c r="G4" s="69">
        <v>5</v>
      </c>
      <c r="H4" s="5" t="s">
        <v>64</v>
      </c>
      <c r="I4" s="73"/>
      <c r="J4" s="3" t="s">
        <v>66</v>
      </c>
      <c r="N4" s="71">
        <f>COUNTIFS($L$8:$BG$8,"&gt;="&amp;DATE($E$4,$G$4,1),$L$8:$BG$8,"&lt;="&amp;DATE($E$5,$G$5+1,0))</f>
        <v>22</v>
      </c>
      <c r="O4" s="3" t="s">
        <v>62</v>
      </c>
      <c r="P4" s="149"/>
      <c r="Q4" s="149"/>
      <c r="BB4" s="22"/>
    </row>
    <row r="5" spans="1:59" ht="15.75" customHeight="1">
      <c r="C5" s="178" t="s">
        <v>88</v>
      </c>
      <c r="D5" s="179"/>
      <c r="E5" s="6">
        <v>2028</v>
      </c>
      <c r="F5" s="5" t="s">
        <v>55</v>
      </c>
      <c r="G5" s="6">
        <v>3</v>
      </c>
      <c r="H5" s="5" t="s">
        <v>56</v>
      </c>
      <c r="J5" s="70" t="s">
        <v>132</v>
      </c>
      <c r="Q5" s="149"/>
    </row>
    <row r="6" spans="1:59" ht="17" thickBot="1">
      <c r="B6" s="65" t="s">
        <v>59</v>
      </c>
      <c r="E6" s="70" t="s">
        <v>129</v>
      </c>
      <c r="G6" s="8"/>
      <c r="K6" s="7"/>
      <c r="M6" s="7"/>
    </row>
    <row r="7" spans="1:59">
      <c r="A7" s="9"/>
      <c r="B7" s="10"/>
      <c r="C7" s="10"/>
      <c r="D7" s="180" t="s">
        <v>68</v>
      </c>
      <c r="E7" s="173" t="s">
        <v>76</v>
      </c>
      <c r="F7" s="130"/>
      <c r="G7" s="130"/>
      <c r="H7" s="130"/>
      <c r="I7" s="130"/>
      <c r="J7" s="173" t="s">
        <v>80</v>
      </c>
      <c r="K7" s="130"/>
      <c r="L7" s="130"/>
      <c r="M7" s="130"/>
      <c r="N7" s="130"/>
      <c r="O7" s="130"/>
      <c r="P7" s="130"/>
      <c r="Q7" s="130"/>
      <c r="R7" s="130"/>
      <c r="S7" s="130"/>
      <c r="T7" s="130"/>
      <c r="U7" s="130"/>
      <c r="V7" s="173" t="s">
        <v>77</v>
      </c>
      <c r="W7" s="130"/>
      <c r="X7" s="130"/>
      <c r="Y7" s="130"/>
      <c r="Z7" s="130"/>
      <c r="AA7" s="130"/>
      <c r="AB7" s="130"/>
      <c r="AC7" s="130"/>
      <c r="AD7" s="130"/>
      <c r="AE7" s="130"/>
      <c r="AF7" s="130"/>
      <c r="AG7" s="130"/>
      <c r="AH7" s="173" t="s">
        <v>78</v>
      </c>
      <c r="AI7" s="130"/>
      <c r="AJ7" s="130"/>
      <c r="AK7" s="130"/>
      <c r="AL7" s="130"/>
      <c r="AM7" s="130"/>
      <c r="AN7" s="130"/>
      <c r="AO7" s="130"/>
      <c r="AP7" s="130"/>
      <c r="AQ7" s="130"/>
      <c r="AR7" s="130"/>
      <c r="AS7" s="130"/>
      <c r="AT7" s="174" t="s">
        <v>79</v>
      </c>
      <c r="AU7" s="130"/>
      <c r="AV7" s="130"/>
      <c r="AW7" s="130"/>
      <c r="AX7" s="130"/>
      <c r="AY7" s="130"/>
      <c r="AZ7" s="130"/>
      <c r="BA7" s="130"/>
      <c r="BB7" s="131"/>
      <c r="BC7" s="131"/>
      <c r="BD7" s="131"/>
      <c r="BE7" s="131"/>
      <c r="BF7" s="174" t="s">
        <v>126</v>
      </c>
      <c r="BG7" s="131"/>
    </row>
    <row r="8" spans="1:59" ht="14.25" customHeight="1">
      <c r="A8" s="11"/>
      <c r="B8" s="12"/>
      <c r="C8" s="12"/>
      <c r="D8" s="181"/>
      <c r="E8" s="132">
        <v>45991</v>
      </c>
      <c r="F8" s="132">
        <f>EOMONTH(E8,1)</f>
        <v>46022</v>
      </c>
      <c r="G8" s="132">
        <f>EOMONTH(F8,1)</f>
        <v>46053</v>
      </c>
      <c r="H8" s="132">
        <f t="shared" ref="H8:BE8" si="0">EOMONTH(G8,1)</f>
        <v>46081</v>
      </c>
      <c r="I8" s="133">
        <f t="shared" si="0"/>
        <v>46112</v>
      </c>
      <c r="J8" s="132">
        <f t="shared" si="0"/>
        <v>46142</v>
      </c>
      <c r="K8" s="132">
        <f>EOMONTH(J8,1)</f>
        <v>46173</v>
      </c>
      <c r="L8" s="132">
        <f t="shared" si="0"/>
        <v>46203</v>
      </c>
      <c r="M8" s="132">
        <f t="shared" si="0"/>
        <v>46234</v>
      </c>
      <c r="N8" s="132">
        <f t="shared" si="0"/>
        <v>46265</v>
      </c>
      <c r="O8" s="132">
        <f t="shared" si="0"/>
        <v>46295</v>
      </c>
      <c r="P8" s="132">
        <f t="shared" si="0"/>
        <v>46326</v>
      </c>
      <c r="Q8" s="132">
        <f t="shared" si="0"/>
        <v>46356</v>
      </c>
      <c r="R8" s="132">
        <f t="shared" si="0"/>
        <v>46387</v>
      </c>
      <c r="S8" s="132">
        <f t="shared" si="0"/>
        <v>46418</v>
      </c>
      <c r="T8" s="132">
        <f t="shared" si="0"/>
        <v>46446</v>
      </c>
      <c r="U8" s="132">
        <f t="shared" si="0"/>
        <v>46477</v>
      </c>
      <c r="V8" s="132">
        <f t="shared" si="0"/>
        <v>46507</v>
      </c>
      <c r="W8" s="132">
        <f t="shared" si="0"/>
        <v>46538</v>
      </c>
      <c r="X8" s="132">
        <f t="shared" si="0"/>
        <v>46568</v>
      </c>
      <c r="Y8" s="132">
        <f t="shared" si="0"/>
        <v>46599</v>
      </c>
      <c r="Z8" s="132">
        <f t="shared" si="0"/>
        <v>46630</v>
      </c>
      <c r="AA8" s="132">
        <f t="shared" si="0"/>
        <v>46660</v>
      </c>
      <c r="AB8" s="132">
        <f t="shared" si="0"/>
        <v>46691</v>
      </c>
      <c r="AC8" s="132">
        <f t="shared" si="0"/>
        <v>46721</v>
      </c>
      <c r="AD8" s="132">
        <f t="shared" si="0"/>
        <v>46752</v>
      </c>
      <c r="AE8" s="132">
        <f t="shared" si="0"/>
        <v>46783</v>
      </c>
      <c r="AF8" s="132">
        <f t="shared" si="0"/>
        <v>46812</v>
      </c>
      <c r="AG8" s="132">
        <f t="shared" si="0"/>
        <v>46843</v>
      </c>
      <c r="AH8" s="132">
        <f t="shared" si="0"/>
        <v>46873</v>
      </c>
      <c r="AI8" s="132">
        <f t="shared" si="0"/>
        <v>46904</v>
      </c>
      <c r="AJ8" s="132">
        <f t="shared" si="0"/>
        <v>46934</v>
      </c>
      <c r="AK8" s="132">
        <f t="shared" si="0"/>
        <v>46965</v>
      </c>
      <c r="AL8" s="132">
        <f t="shared" si="0"/>
        <v>46996</v>
      </c>
      <c r="AM8" s="132">
        <f t="shared" si="0"/>
        <v>47026</v>
      </c>
      <c r="AN8" s="132">
        <f t="shared" si="0"/>
        <v>47057</v>
      </c>
      <c r="AO8" s="132">
        <f t="shared" si="0"/>
        <v>47087</v>
      </c>
      <c r="AP8" s="132">
        <f t="shared" si="0"/>
        <v>47118</v>
      </c>
      <c r="AQ8" s="132">
        <f t="shared" si="0"/>
        <v>47149</v>
      </c>
      <c r="AR8" s="132">
        <f t="shared" si="0"/>
        <v>47177</v>
      </c>
      <c r="AS8" s="132">
        <f t="shared" si="0"/>
        <v>47208</v>
      </c>
      <c r="AT8" s="132">
        <f t="shared" si="0"/>
        <v>47238</v>
      </c>
      <c r="AU8" s="132">
        <f t="shared" si="0"/>
        <v>47269</v>
      </c>
      <c r="AV8" s="132">
        <f t="shared" si="0"/>
        <v>47299</v>
      </c>
      <c r="AW8" s="132">
        <f t="shared" si="0"/>
        <v>47330</v>
      </c>
      <c r="AX8" s="132">
        <f t="shared" si="0"/>
        <v>47361</v>
      </c>
      <c r="AY8" s="132">
        <f t="shared" si="0"/>
        <v>47391</v>
      </c>
      <c r="AZ8" s="132">
        <f t="shared" si="0"/>
        <v>47422</v>
      </c>
      <c r="BA8" s="132">
        <f t="shared" si="0"/>
        <v>47452</v>
      </c>
      <c r="BB8" s="132">
        <f t="shared" si="0"/>
        <v>47483</v>
      </c>
      <c r="BC8" s="132">
        <f t="shared" si="0"/>
        <v>47514</v>
      </c>
      <c r="BD8" s="132">
        <f t="shared" si="0"/>
        <v>47542</v>
      </c>
      <c r="BE8" s="132">
        <f t="shared" si="0"/>
        <v>47573</v>
      </c>
      <c r="BF8" s="132">
        <f t="shared" ref="BF8" si="1">EOMONTH(BE8,1)</f>
        <v>47603</v>
      </c>
      <c r="BG8" s="132">
        <f t="shared" ref="BG8" si="2">EOMONTH(BF8,1)</f>
        <v>47634</v>
      </c>
    </row>
    <row r="9" spans="1:59" s="23" customFormat="1">
      <c r="A9" s="182" t="s">
        <v>16</v>
      </c>
      <c r="B9" s="184" t="s">
        <v>17</v>
      </c>
      <c r="C9" s="185"/>
      <c r="D9" s="24">
        <f>SUMIFS($E9:$BG9,$E$8:$BG$8,"&gt;="&amp;DATE($E$3,$G$3,1),$E$8:$BG$8,"&lt;="&amp;DATE($E$5,$G$5+1,0))</f>
        <v>0</v>
      </c>
      <c r="E9" s="25"/>
      <c r="F9" s="26"/>
      <c r="G9" s="26"/>
      <c r="H9" s="26"/>
      <c r="I9" s="26"/>
      <c r="J9" s="25"/>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s="23" customFormat="1" ht="14.25" customHeight="1" thickBot="1">
      <c r="A10" s="183"/>
      <c r="B10" s="186" t="s">
        <v>18</v>
      </c>
      <c r="C10" s="187"/>
      <c r="D10" s="27">
        <f>SUMIFS($E10:$BG10,$E$8:$BG$8,"&gt;="&amp;DATE($E$3,$G$3,1),$E$8:$BG$8,"&lt;="&amp;DATE($E$5,$G$5+1,0))</f>
        <v>0</v>
      </c>
      <c r="E10" s="28"/>
      <c r="F10" s="29"/>
      <c r="G10" s="29"/>
      <c r="H10" s="29"/>
      <c r="I10" s="29"/>
      <c r="J10" s="78"/>
      <c r="K10" s="29"/>
      <c r="L10" s="29"/>
      <c r="M10" s="29"/>
      <c r="N10" s="29"/>
      <c r="O10" s="29"/>
      <c r="P10" s="29"/>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row>
    <row r="11" spans="1:59" ht="14" thickTop="1" thickBot="1">
      <c r="A11" s="196" t="s">
        <v>19</v>
      </c>
      <c r="B11" s="196"/>
      <c r="C11" s="197"/>
      <c r="D11" s="30"/>
      <c r="E11" s="31"/>
      <c r="F11" s="32">
        <f>E38</f>
        <v>0</v>
      </c>
      <c r="G11" s="32">
        <f t="shared" ref="G11:AZ11" si="3">F38</f>
        <v>0</v>
      </c>
      <c r="H11" s="32">
        <f t="shared" si="3"/>
        <v>0</v>
      </c>
      <c r="I11" s="80">
        <f t="shared" si="3"/>
        <v>0</v>
      </c>
      <c r="J11" s="32">
        <f t="shared" si="3"/>
        <v>0</v>
      </c>
      <c r="K11" s="32">
        <f t="shared" si="3"/>
        <v>0</v>
      </c>
      <c r="L11" s="32">
        <f t="shared" si="3"/>
        <v>0</v>
      </c>
      <c r="M11" s="32">
        <f t="shared" si="3"/>
        <v>0</v>
      </c>
      <c r="N11" s="32">
        <f t="shared" si="3"/>
        <v>0</v>
      </c>
      <c r="O11" s="32">
        <f t="shared" si="3"/>
        <v>0</v>
      </c>
      <c r="P11" s="32">
        <f t="shared" si="3"/>
        <v>0</v>
      </c>
      <c r="Q11" s="32">
        <f t="shared" si="3"/>
        <v>0</v>
      </c>
      <c r="R11" s="32">
        <f t="shared" si="3"/>
        <v>0</v>
      </c>
      <c r="S11" s="32">
        <f t="shared" si="3"/>
        <v>0</v>
      </c>
      <c r="T11" s="32">
        <f t="shared" si="3"/>
        <v>0</v>
      </c>
      <c r="U11" s="32">
        <f t="shared" si="3"/>
        <v>0</v>
      </c>
      <c r="V11" s="32">
        <f t="shared" si="3"/>
        <v>0</v>
      </c>
      <c r="W11" s="32">
        <f t="shared" si="3"/>
        <v>0</v>
      </c>
      <c r="X11" s="32">
        <f t="shared" si="3"/>
        <v>0</v>
      </c>
      <c r="Y11" s="32">
        <f t="shared" si="3"/>
        <v>0</v>
      </c>
      <c r="Z11" s="32">
        <f t="shared" si="3"/>
        <v>0</v>
      </c>
      <c r="AA11" s="32">
        <f t="shared" si="3"/>
        <v>0</v>
      </c>
      <c r="AB11" s="32">
        <f t="shared" si="3"/>
        <v>0</v>
      </c>
      <c r="AC11" s="32">
        <f t="shared" si="3"/>
        <v>0</v>
      </c>
      <c r="AD11" s="32">
        <f t="shared" si="3"/>
        <v>0</v>
      </c>
      <c r="AE11" s="32">
        <f t="shared" si="3"/>
        <v>0</v>
      </c>
      <c r="AF11" s="32">
        <f t="shared" si="3"/>
        <v>0</v>
      </c>
      <c r="AG11" s="32">
        <f t="shared" si="3"/>
        <v>0</v>
      </c>
      <c r="AH11" s="32">
        <f t="shared" si="3"/>
        <v>0</v>
      </c>
      <c r="AI11" s="32">
        <f t="shared" si="3"/>
        <v>0</v>
      </c>
      <c r="AJ11" s="32">
        <f t="shared" si="3"/>
        <v>0</v>
      </c>
      <c r="AK11" s="32">
        <f t="shared" si="3"/>
        <v>0</v>
      </c>
      <c r="AL11" s="32">
        <f t="shared" si="3"/>
        <v>0</v>
      </c>
      <c r="AM11" s="32">
        <f t="shared" si="3"/>
        <v>0</v>
      </c>
      <c r="AN11" s="32">
        <f t="shared" si="3"/>
        <v>0</v>
      </c>
      <c r="AO11" s="32">
        <f t="shared" si="3"/>
        <v>0</v>
      </c>
      <c r="AP11" s="32">
        <f t="shared" si="3"/>
        <v>0</v>
      </c>
      <c r="AQ11" s="32">
        <f t="shared" si="3"/>
        <v>0</v>
      </c>
      <c r="AR11" s="32">
        <f t="shared" si="3"/>
        <v>0</v>
      </c>
      <c r="AS11" s="32">
        <f t="shared" si="3"/>
        <v>0</v>
      </c>
      <c r="AT11" s="32">
        <f t="shared" si="3"/>
        <v>0</v>
      </c>
      <c r="AU11" s="32">
        <f t="shared" si="3"/>
        <v>0</v>
      </c>
      <c r="AV11" s="32">
        <f t="shared" si="3"/>
        <v>0</v>
      </c>
      <c r="AW11" s="32">
        <f t="shared" si="3"/>
        <v>0</v>
      </c>
      <c r="AX11" s="32">
        <f t="shared" si="3"/>
        <v>0</v>
      </c>
      <c r="AY11" s="32">
        <f t="shared" si="3"/>
        <v>0</v>
      </c>
      <c r="AZ11" s="32">
        <f t="shared" si="3"/>
        <v>0</v>
      </c>
      <c r="BA11" s="32">
        <f>AZ38</f>
        <v>0</v>
      </c>
      <c r="BB11" s="32">
        <f t="shared" ref="BB11:BC11" si="4">BA38</f>
        <v>0</v>
      </c>
      <c r="BC11" s="32">
        <f t="shared" si="4"/>
        <v>0</v>
      </c>
      <c r="BD11" s="32">
        <f>BC38</f>
        <v>0</v>
      </c>
      <c r="BE11" s="32">
        <f>BD38</f>
        <v>0</v>
      </c>
      <c r="BF11" s="32">
        <f t="shared" ref="BF11:BG11" si="5">BE38</f>
        <v>0</v>
      </c>
      <c r="BG11" s="32">
        <f t="shared" si="5"/>
        <v>0</v>
      </c>
    </row>
    <row r="12" spans="1:59" ht="13.5" thickTop="1">
      <c r="A12" s="198" t="s">
        <v>20</v>
      </c>
      <c r="B12" s="201" t="s">
        <v>46</v>
      </c>
      <c r="C12" s="13" t="s">
        <v>57</v>
      </c>
      <c r="D12" s="33">
        <f>SUMIFS($E12:$BG12,$E$8:$BG$8,"&gt;="&amp;DATE($E$3,$G$3,1),$E$8:$BG$8,"&lt;="&amp;DATE($E$5,$G$5+1,0))</f>
        <v>0</v>
      </c>
      <c r="E12" s="34"/>
      <c r="F12" s="35"/>
      <c r="G12" s="35"/>
      <c r="H12" s="35"/>
      <c r="I12" s="35"/>
      <c r="J12" s="34"/>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6"/>
      <c r="BC12" s="36"/>
      <c r="BD12" s="36"/>
      <c r="BE12" s="36"/>
      <c r="BF12" s="36"/>
      <c r="BG12" s="36"/>
    </row>
    <row r="13" spans="1:59">
      <c r="A13" s="199"/>
      <c r="B13" s="202"/>
      <c r="C13" s="14" t="s">
        <v>22</v>
      </c>
      <c r="D13" s="37">
        <f>SUMIFS($E13:$BG13,$E$8:$BG$8,"&gt;="&amp;DATE($E$3,$G$3,1),$E$8:$BG$8,"&lt;="&amp;DATE($E$5,$G$5+1,0))</f>
        <v>0</v>
      </c>
      <c r="E13" s="38"/>
      <c r="F13" s="39"/>
      <c r="G13" s="39"/>
      <c r="H13" s="39"/>
      <c r="I13" s="39"/>
      <c r="J13" s="38"/>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40"/>
      <c r="BC13" s="40"/>
      <c r="BD13" s="40"/>
      <c r="BE13" s="40"/>
      <c r="BF13" s="40"/>
      <c r="BG13" s="40"/>
    </row>
    <row r="14" spans="1:59">
      <c r="A14" s="199"/>
      <c r="B14" s="202"/>
      <c r="C14" s="14" t="s">
        <v>114</v>
      </c>
      <c r="D14" s="37">
        <f>SUMIFS($E14:$BG14,$E$8:$BG$8,"&gt;="&amp;DATE($E$3,$G$3,1),$E$8:$BG$8,"&lt;="&amp;DATE($E$5,$G$5+1,0))</f>
        <v>0</v>
      </c>
      <c r="E14" s="38"/>
      <c r="F14" s="39"/>
      <c r="G14" s="39"/>
      <c r="H14" s="39"/>
      <c r="I14" s="39"/>
      <c r="J14" s="38"/>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40"/>
      <c r="BC14" s="40"/>
      <c r="BD14" s="40"/>
      <c r="BE14" s="40"/>
      <c r="BF14" s="40"/>
      <c r="BG14" s="40"/>
    </row>
    <row r="15" spans="1:59">
      <c r="A15" s="199"/>
      <c r="B15" s="202"/>
      <c r="C15" s="14" t="s">
        <v>22</v>
      </c>
      <c r="D15" s="37">
        <f>SUMIFS($E15:$BE15,$E$8:$BE$8,"&gt;="&amp;DATE($E$3,$G$3,1),$E$8:$BE$8,"&lt;="&amp;DATE($E$5,$G$5+1,0))</f>
        <v>0</v>
      </c>
      <c r="E15" s="38"/>
      <c r="F15" s="39"/>
      <c r="G15" s="39"/>
      <c r="H15" s="39"/>
      <c r="I15" s="39"/>
      <c r="J15" s="38"/>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40"/>
      <c r="BC15" s="40"/>
      <c r="BD15" s="40"/>
      <c r="BE15" s="40"/>
      <c r="BF15" s="40"/>
      <c r="BG15" s="40"/>
    </row>
    <row r="16" spans="1:59">
      <c r="A16" s="199"/>
      <c r="B16" s="203"/>
      <c r="C16" s="15" t="s">
        <v>48</v>
      </c>
      <c r="D16" s="37">
        <f>SUM(D12:D15)</f>
        <v>0</v>
      </c>
      <c r="E16" s="41">
        <f t="shared" ref="E16:BD16" si="6">SUM(E12:E15)</f>
        <v>0</v>
      </c>
      <c r="F16" s="42">
        <f t="shared" si="6"/>
        <v>0</v>
      </c>
      <c r="G16" s="42">
        <f t="shared" si="6"/>
        <v>0</v>
      </c>
      <c r="H16" s="42">
        <f t="shared" si="6"/>
        <v>0</v>
      </c>
      <c r="I16" s="42">
        <f t="shared" si="6"/>
        <v>0</v>
      </c>
      <c r="J16" s="41">
        <f t="shared" si="6"/>
        <v>0</v>
      </c>
      <c r="K16" s="42">
        <f t="shared" si="6"/>
        <v>0</v>
      </c>
      <c r="L16" s="42">
        <f t="shared" si="6"/>
        <v>0</v>
      </c>
      <c r="M16" s="42">
        <f t="shared" si="6"/>
        <v>0</v>
      </c>
      <c r="N16" s="42">
        <f t="shared" si="6"/>
        <v>0</v>
      </c>
      <c r="O16" s="42">
        <f t="shared" si="6"/>
        <v>0</v>
      </c>
      <c r="P16" s="42">
        <f t="shared" si="6"/>
        <v>0</v>
      </c>
      <c r="Q16" s="42">
        <f t="shared" si="6"/>
        <v>0</v>
      </c>
      <c r="R16" s="42">
        <f t="shared" si="6"/>
        <v>0</v>
      </c>
      <c r="S16" s="42">
        <f t="shared" si="6"/>
        <v>0</v>
      </c>
      <c r="T16" s="42">
        <f t="shared" si="6"/>
        <v>0</v>
      </c>
      <c r="U16" s="42">
        <f t="shared" si="6"/>
        <v>0</v>
      </c>
      <c r="V16" s="42">
        <f t="shared" si="6"/>
        <v>0</v>
      </c>
      <c r="W16" s="42">
        <f t="shared" si="6"/>
        <v>0</v>
      </c>
      <c r="X16" s="42">
        <f t="shared" si="6"/>
        <v>0</v>
      </c>
      <c r="Y16" s="42">
        <f t="shared" si="6"/>
        <v>0</v>
      </c>
      <c r="Z16" s="42">
        <f t="shared" si="6"/>
        <v>0</v>
      </c>
      <c r="AA16" s="42">
        <f t="shared" si="6"/>
        <v>0</v>
      </c>
      <c r="AB16" s="42">
        <f t="shared" si="6"/>
        <v>0</v>
      </c>
      <c r="AC16" s="42">
        <f t="shared" si="6"/>
        <v>0</v>
      </c>
      <c r="AD16" s="42">
        <f t="shared" si="6"/>
        <v>0</v>
      </c>
      <c r="AE16" s="42">
        <f t="shared" si="6"/>
        <v>0</v>
      </c>
      <c r="AF16" s="42">
        <f t="shared" si="6"/>
        <v>0</v>
      </c>
      <c r="AG16" s="42">
        <f t="shared" si="6"/>
        <v>0</v>
      </c>
      <c r="AH16" s="42">
        <f t="shared" si="6"/>
        <v>0</v>
      </c>
      <c r="AI16" s="42">
        <f t="shared" si="6"/>
        <v>0</v>
      </c>
      <c r="AJ16" s="42">
        <f t="shared" si="6"/>
        <v>0</v>
      </c>
      <c r="AK16" s="42">
        <f t="shared" si="6"/>
        <v>0</v>
      </c>
      <c r="AL16" s="42">
        <f t="shared" si="6"/>
        <v>0</v>
      </c>
      <c r="AM16" s="42">
        <f t="shared" si="6"/>
        <v>0</v>
      </c>
      <c r="AN16" s="42">
        <f t="shared" si="6"/>
        <v>0</v>
      </c>
      <c r="AO16" s="42">
        <f t="shared" si="6"/>
        <v>0</v>
      </c>
      <c r="AP16" s="42">
        <f t="shared" si="6"/>
        <v>0</v>
      </c>
      <c r="AQ16" s="42">
        <f t="shared" si="6"/>
        <v>0</v>
      </c>
      <c r="AR16" s="42">
        <f t="shared" si="6"/>
        <v>0</v>
      </c>
      <c r="AS16" s="42">
        <f t="shared" si="6"/>
        <v>0</v>
      </c>
      <c r="AT16" s="42">
        <f t="shared" si="6"/>
        <v>0</v>
      </c>
      <c r="AU16" s="42">
        <f t="shared" si="6"/>
        <v>0</v>
      </c>
      <c r="AV16" s="42">
        <f t="shared" si="6"/>
        <v>0</v>
      </c>
      <c r="AW16" s="42">
        <f t="shared" si="6"/>
        <v>0</v>
      </c>
      <c r="AX16" s="42">
        <f t="shared" si="6"/>
        <v>0</v>
      </c>
      <c r="AY16" s="42">
        <f t="shared" si="6"/>
        <v>0</v>
      </c>
      <c r="AZ16" s="42">
        <f t="shared" si="6"/>
        <v>0</v>
      </c>
      <c r="BA16" s="42">
        <f t="shared" si="6"/>
        <v>0</v>
      </c>
      <c r="BB16" s="42">
        <f t="shared" si="6"/>
        <v>0</v>
      </c>
      <c r="BC16" s="42">
        <f t="shared" si="6"/>
        <v>0</v>
      </c>
      <c r="BD16" s="42">
        <f t="shared" si="6"/>
        <v>0</v>
      </c>
      <c r="BE16" s="42">
        <f>SUM(BE12:BE15)</f>
        <v>0</v>
      </c>
      <c r="BF16" s="42">
        <f t="shared" ref="BF16:BG16" si="7">SUM(BF12:BF15)</f>
        <v>0</v>
      </c>
      <c r="BG16" s="42">
        <f t="shared" si="7"/>
        <v>0</v>
      </c>
    </row>
    <row r="17" spans="1:59" ht="13.5" customHeight="1">
      <c r="A17" s="199"/>
      <c r="B17" s="204" t="s">
        <v>47</v>
      </c>
      <c r="C17" s="14" t="s">
        <v>21</v>
      </c>
      <c r="D17" s="37">
        <f>SUMIFS($E17:$BG17,$E$8:$BG$8,"&gt;="&amp;DATE($E$3,$G$3,1),$E$8:$BG$8,"&lt;="&amp;DATE($E$5,$G$5+1,0))</f>
        <v>0</v>
      </c>
      <c r="E17" s="38"/>
      <c r="F17" s="39"/>
      <c r="G17" s="39"/>
      <c r="H17" s="39"/>
      <c r="I17" s="39"/>
      <c r="J17" s="38"/>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40"/>
      <c r="BC17" s="40"/>
      <c r="BD17" s="40"/>
      <c r="BE17" s="40"/>
      <c r="BF17" s="40"/>
      <c r="BG17" s="40"/>
    </row>
    <row r="18" spans="1:59">
      <c r="A18" s="199"/>
      <c r="B18" s="205"/>
      <c r="C18" s="14" t="s">
        <v>40</v>
      </c>
      <c r="D18" s="37">
        <f>SUMIFS($E18:$BG18,$E$8:$BG$8,"&gt;="&amp;DATE($E$3,$G$3,1),$E$8:$BG$8,"&lt;="&amp;DATE($E$5,$G$5+1,0))</f>
        <v>0</v>
      </c>
      <c r="E18" s="38"/>
      <c r="F18" s="39"/>
      <c r="G18" s="39"/>
      <c r="H18" s="39"/>
      <c r="I18" s="39"/>
      <c r="J18" s="38"/>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40"/>
      <c r="BC18" s="40"/>
      <c r="BD18" s="40"/>
      <c r="BE18" s="40"/>
      <c r="BF18" s="40"/>
      <c r="BG18" s="40"/>
    </row>
    <row r="19" spans="1:59">
      <c r="A19" s="199"/>
      <c r="B19" s="205"/>
      <c r="C19" s="14" t="s">
        <v>0</v>
      </c>
      <c r="D19" s="37">
        <f>SUMIFS($E19:$BG19,$E$8:$BG$8,"&gt;="&amp;DATE($E$3,$G$3,1),$E$8:$BG$8,"&lt;="&amp;DATE($E$5,$G$5+1,0))</f>
        <v>0</v>
      </c>
      <c r="E19" s="38"/>
      <c r="F19" s="39"/>
      <c r="G19" s="39"/>
      <c r="H19" s="39"/>
      <c r="I19" s="39"/>
      <c r="J19" s="38"/>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40"/>
      <c r="BC19" s="40"/>
      <c r="BD19" s="40"/>
      <c r="BE19" s="40"/>
      <c r="BF19" s="40"/>
      <c r="BG19" s="40"/>
    </row>
    <row r="20" spans="1:59" ht="14.25" customHeight="1">
      <c r="A20" s="199"/>
      <c r="B20" s="206"/>
      <c r="C20" s="15" t="s">
        <v>49</v>
      </c>
      <c r="D20" s="43">
        <f>SUM(D17:D19)</f>
        <v>0</v>
      </c>
      <c r="E20" s="44">
        <f t="shared" ref="E20:BD20" si="8">SUM(E17:E19)</f>
        <v>0</v>
      </c>
      <c r="F20" s="45">
        <f t="shared" si="8"/>
        <v>0</v>
      </c>
      <c r="G20" s="45">
        <f t="shared" si="8"/>
        <v>0</v>
      </c>
      <c r="H20" s="45">
        <f t="shared" si="8"/>
        <v>0</v>
      </c>
      <c r="I20" s="45">
        <f t="shared" si="8"/>
        <v>0</v>
      </c>
      <c r="J20" s="44">
        <f t="shared" si="8"/>
        <v>0</v>
      </c>
      <c r="K20" s="45">
        <f t="shared" si="8"/>
        <v>0</v>
      </c>
      <c r="L20" s="45">
        <f t="shared" si="8"/>
        <v>0</v>
      </c>
      <c r="M20" s="45">
        <f t="shared" si="8"/>
        <v>0</v>
      </c>
      <c r="N20" s="45">
        <f t="shared" si="8"/>
        <v>0</v>
      </c>
      <c r="O20" s="45">
        <f t="shared" si="8"/>
        <v>0</v>
      </c>
      <c r="P20" s="45">
        <f t="shared" si="8"/>
        <v>0</v>
      </c>
      <c r="Q20" s="45">
        <f t="shared" si="8"/>
        <v>0</v>
      </c>
      <c r="R20" s="45">
        <f t="shared" si="8"/>
        <v>0</v>
      </c>
      <c r="S20" s="45">
        <f t="shared" si="8"/>
        <v>0</v>
      </c>
      <c r="T20" s="45">
        <f t="shared" si="8"/>
        <v>0</v>
      </c>
      <c r="U20" s="45">
        <f t="shared" si="8"/>
        <v>0</v>
      </c>
      <c r="V20" s="45">
        <f t="shared" si="8"/>
        <v>0</v>
      </c>
      <c r="W20" s="45">
        <f t="shared" si="8"/>
        <v>0</v>
      </c>
      <c r="X20" s="45">
        <f t="shared" si="8"/>
        <v>0</v>
      </c>
      <c r="Y20" s="45">
        <f t="shared" si="8"/>
        <v>0</v>
      </c>
      <c r="Z20" s="45">
        <f t="shared" si="8"/>
        <v>0</v>
      </c>
      <c r="AA20" s="45">
        <f t="shared" si="8"/>
        <v>0</v>
      </c>
      <c r="AB20" s="45">
        <f t="shared" si="8"/>
        <v>0</v>
      </c>
      <c r="AC20" s="45">
        <f t="shared" si="8"/>
        <v>0</v>
      </c>
      <c r="AD20" s="45">
        <f t="shared" si="8"/>
        <v>0</v>
      </c>
      <c r="AE20" s="45">
        <f t="shared" si="8"/>
        <v>0</v>
      </c>
      <c r="AF20" s="45">
        <f t="shared" si="8"/>
        <v>0</v>
      </c>
      <c r="AG20" s="45">
        <f t="shared" si="8"/>
        <v>0</v>
      </c>
      <c r="AH20" s="45">
        <f t="shared" si="8"/>
        <v>0</v>
      </c>
      <c r="AI20" s="45">
        <f t="shared" si="8"/>
        <v>0</v>
      </c>
      <c r="AJ20" s="45">
        <f t="shared" si="8"/>
        <v>0</v>
      </c>
      <c r="AK20" s="45">
        <f t="shared" si="8"/>
        <v>0</v>
      </c>
      <c r="AL20" s="45">
        <f t="shared" si="8"/>
        <v>0</v>
      </c>
      <c r="AM20" s="45">
        <f t="shared" si="8"/>
        <v>0</v>
      </c>
      <c r="AN20" s="45">
        <f t="shared" si="8"/>
        <v>0</v>
      </c>
      <c r="AO20" s="45">
        <f t="shared" si="8"/>
        <v>0</v>
      </c>
      <c r="AP20" s="45">
        <f t="shared" si="8"/>
        <v>0</v>
      </c>
      <c r="AQ20" s="45">
        <f t="shared" si="8"/>
        <v>0</v>
      </c>
      <c r="AR20" s="45">
        <f t="shared" si="8"/>
        <v>0</v>
      </c>
      <c r="AS20" s="45">
        <f t="shared" si="8"/>
        <v>0</v>
      </c>
      <c r="AT20" s="45">
        <f t="shared" si="8"/>
        <v>0</v>
      </c>
      <c r="AU20" s="45">
        <f t="shared" si="8"/>
        <v>0</v>
      </c>
      <c r="AV20" s="45">
        <f t="shared" si="8"/>
        <v>0</v>
      </c>
      <c r="AW20" s="45">
        <f t="shared" si="8"/>
        <v>0</v>
      </c>
      <c r="AX20" s="45">
        <f t="shared" si="8"/>
        <v>0</v>
      </c>
      <c r="AY20" s="45">
        <f t="shared" si="8"/>
        <v>0</v>
      </c>
      <c r="AZ20" s="45">
        <f t="shared" si="8"/>
        <v>0</v>
      </c>
      <c r="BA20" s="45">
        <f t="shared" si="8"/>
        <v>0</v>
      </c>
      <c r="BB20" s="45">
        <f t="shared" si="8"/>
        <v>0</v>
      </c>
      <c r="BC20" s="45">
        <f t="shared" si="8"/>
        <v>0</v>
      </c>
      <c r="BD20" s="45">
        <f t="shared" si="8"/>
        <v>0</v>
      </c>
      <c r="BE20" s="45">
        <f>SUM(BE17:BE19)</f>
        <v>0</v>
      </c>
      <c r="BF20" s="45">
        <f t="shared" ref="BF20:BG20" si="9">SUM(BF17:BF19)</f>
        <v>0</v>
      </c>
      <c r="BG20" s="45">
        <f t="shared" si="9"/>
        <v>0</v>
      </c>
    </row>
    <row r="21" spans="1:59" ht="13.5" customHeight="1" thickBot="1">
      <c r="A21" s="200"/>
      <c r="B21" s="207" t="s">
        <v>23</v>
      </c>
      <c r="C21" s="208"/>
      <c r="D21" s="46">
        <f>D16+D20</f>
        <v>0</v>
      </c>
      <c r="E21" s="47">
        <f t="shared" ref="E21:BD21" si="10">E16+E20</f>
        <v>0</v>
      </c>
      <c r="F21" s="48">
        <f t="shared" si="10"/>
        <v>0</v>
      </c>
      <c r="G21" s="48">
        <f t="shared" si="10"/>
        <v>0</v>
      </c>
      <c r="H21" s="48">
        <f t="shared" si="10"/>
        <v>0</v>
      </c>
      <c r="I21" s="48">
        <f t="shared" si="10"/>
        <v>0</v>
      </c>
      <c r="J21" s="47">
        <f t="shared" si="10"/>
        <v>0</v>
      </c>
      <c r="K21" s="48">
        <f t="shared" si="10"/>
        <v>0</v>
      </c>
      <c r="L21" s="48">
        <f t="shared" si="10"/>
        <v>0</v>
      </c>
      <c r="M21" s="48">
        <f t="shared" si="10"/>
        <v>0</v>
      </c>
      <c r="N21" s="48">
        <f t="shared" si="10"/>
        <v>0</v>
      </c>
      <c r="O21" s="48">
        <f t="shared" si="10"/>
        <v>0</v>
      </c>
      <c r="P21" s="48">
        <f t="shared" si="10"/>
        <v>0</v>
      </c>
      <c r="Q21" s="48">
        <f t="shared" si="10"/>
        <v>0</v>
      </c>
      <c r="R21" s="48">
        <f t="shared" si="10"/>
        <v>0</v>
      </c>
      <c r="S21" s="48">
        <f t="shared" si="10"/>
        <v>0</v>
      </c>
      <c r="T21" s="48">
        <f t="shared" si="10"/>
        <v>0</v>
      </c>
      <c r="U21" s="48">
        <f t="shared" si="10"/>
        <v>0</v>
      </c>
      <c r="V21" s="48">
        <f t="shared" si="10"/>
        <v>0</v>
      </c>
      <c r="W21" s="48">
        <f t="shared" si="10"/>
        <v>0</v>
      </c>
      <c r="X21" s="48">
        <f t="shared" si="10"/>
        <v>0</v>
      </c>
      <c r="Y21" s="48">
        <f t="shared" si="10"/>
        <v>0</v>
      </c>
      <c r="Z21" s="48">
        <f t="shared" si="10"/>
        <v>0</v>
      </c>
      <c r="AA21" s="48">
        <f t="shared" si="10"/>
        <v>0</v>
      </c>
      <c r="AB21" s="48">
        <f t="shared" si="10"/>
        <v>0</v>
      </c>
      <c r="AC21" s="48">
        <f t="shared" si="10"/>
        <v>0</v>
      </c>
      <c r="AD21" s="48">
        <f t="shared" si="10"/>
        <v>0</v>
      </c>
      <c r="AE21" s="48">
        <f t="shared" si="10"/>
        <v>0</v>
      </c>
      <c r="AF21" s="48">
        <f t="shared" si="10"/>
        <v>0</v>
      </c>
      <c r="AG21" s="48">
        <f t="shared" si="10"/>
        <v>0</v>
      </c>
      <c r="AH21" s="48">
        <f t="shared" si="10"/>
        <v>0</v>
      </c>
      <c r="AI21" s="48">
        <f t="shared" si="10"/>
        <v>0</v>
      </c>
      <c r="AJ21" s="48">
        <f t="shared" si="10"/>
        <v>0</v>
      </c>
      <c r="AK21" s="48">
        <f t="shared" si="10"/>
        <v>0</v>
      </c>
      <c r="AL21" s="48">
        <f t="shared" si="10"/>
        <v>0</v>
      </c>
      <c r="AM21" s="48">
        <f t="shared" si="10"/>
        <v>0</v>
      </c>
      <c r="AN21" s="48">
        <f t="shared" si="10"/>
        <v>0</v>
      </c>
      <c r="AO21" s="48">
        <f t="shared" si="10"/>
        <v>0</v>
      </c>
      <c r="AP21" s="48">
        <f t="shared" si="10"/>
        <v>0</v>
      </c>
      <c r="AQ21" s="48">
        <f t="shared" si="10"/>
        <v>0</v>
      </c>
      <c r="AR21" s="48">
        <f t="shared" si="10"/>
        <v>0</v>
      </c>
      <c r="AS21" s="48">
        <f t="shared" si="10"/>
        <v>0</v>
      </c>
      <c r="AT21" s="48">
        <f t="shared" si="10"/>
        <v>0</v>
      </c>
      <c r="AU21" s="48">
        <f t="shared" si="10"/>
        <v>0</v>
      </c>
      <c r="AV21" s="48">
        <f t="shared" si="10"/>
        <v>0</v>
      </c>
      <c r="AW21" s="48">
        <f t="shared" si="10"/>
        <v>0</v>
      </c>
      <c r="AX21" s="48">
        <f t="shared" si="10"/>
        <v>0</v>
      </c>
      <c r="AY21" s="48">
        <f t="shared" si="10"/>
        <v>0</v>
      </c>
      <c r="AZ21" s="48">
        <f t="shared" si="10"/>
        <v>0</v>
      </c>
      <c r="BA21" s="48">
        <f t="shared" si="10"/>
        <v>0</v>
      </c>
      <c r="BB21" s="48">
        <f t="shared" si="10"/>
        <v>0</v>
      </c>
      <c r="BC21" s="48">
        <f t="shared" si="10"/>
        <v>0</v>
      </c>
      <c r="BD21" s="48">
        <f t="shared" si="10"/>
        <v>0</v>
      </c>
      <c r="BE21" s="48">
        <f>BE16+BE20</f>
        <v>0</v>
      </c>
      <c r="BF21" s="48">
        <f t="shared" ref="BF21:BG21" si="11">BF16+BF20</f>
        <v>0</v>
      </c>
      <c r="BG21" s="48">
        <f t="shared" si="11"/>
        <v>0</v>
      </c>
    </row>
    <row r="22" spans="1:59" ht="13.5" thickTop="1">
      <c r="A22" s="198" t="s">
        <v>24</v>
      </c>
      <c r="B22" s="209" t="s">
        <v>115</v>
      </c>
      <c r="C22" s="16" t="s">
        <v>42</v>
      </c>
      <c r="D22" s="49">
        <f>SUMIFS($E22:$BG22,$E$8:$BG$8,"&gt;="&amp;DATE($E$3,$G$3,1),$E$8:$BG$8,"&lt;="&amp;DATE($E$5,$G$5+1,0))</f>
        <v>0</v>
      </c>
      <c r="E22" s="50"/>
      <c r="F22" s="51"/>
      <c r="G22" s="51"/>
      <c r="H22" s="51"/>
      <c r="I22" s="51"/>
      <c r="J22" s="50"/>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2"/>
      <c r="BC22" s="52"/>
      <c r="BD22" s="52"/>
      <c r="BE22" s="52"/>
      <c r="BF22" s="52"/>
      <c r="BG22" s="52"/>
    </row>
    <row r="23" spans="1:59" ht="13.5" customHeight="1">
      <c r="A23" s="199"/>
      <c r="B23" s="210"/>
      <c r="C23" s="17" t="s">
        <v>43</v>
      </c>
      <c r="D23" s="37">
        <f>SUMIFS($E23:$BG23,$E$8:$BG$8,"&gt;="&amp;DATE($E$3,$G$3,1),$E$8:$BG$8,"&lt;="&amp;DATE($E$5,$G$5+1,0))</f>
        <v>0</v>
      </c>
      <c r="E23" s="38"/>
      <c r="F23" s="39"/>
      <c r="G23" s="39"/>
      <c r="H23" s="39"/>
      <c r="I23" s="39"/>
      <c r="J23" s="38"/>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row>
    <row r="24" spans="1:59">
      <c r="A24" s="199"/>
      <c r="B24" s="210"/>
      <c r="C24" s="17" t="s">
        <v>44</v>
      </c>
      <c r="D24" s="37">
        <f>SUMIFS($E24:$BG24,$E$8:$BG$8,"&gt;="&amp;DATE($E$3,$G$3,1),$E$8:$BG$8,"&lt;="&amp;DATE($E$5,$G$5+1,0))</f>
        <v>0</v>
      </c>
      <c r="E24" s="38"/>
      <c r="F24" s="39"/>
      <c r="G24" s="39"/>
      <c r="H24" s="39"/>
      <c r="I24" s="39"/>
      <c r="J24" s="38"/>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40"/>
      <c r="BC24" s="40"/>
      <c r="BD24" s="40"/>
      <c r="BE24" s="40"/>
      <c r="BF24" s="40"/>
      <c r="BG24" s="40"/>
    </row>
    <row r="25" spans="1:59">
      <c r="A25" s="199"/>
      <c r="B25" s="210"/>
      <c r="C25" s="17" t="s">
        <v>45</v>
      </c>
      <c r="D25" s="37">
        <f>SUMIFS($E25:$BG25,$E$8:$BG$8,"&gt;="&amp;DATE($E$3,$G$3,1),$E$8:$BG$8,"&lt;="&amp;DATE($E$5,$G$5+1,0))</f>
        <v>0</v>
      </c>
      <c r="E25" s="38"/>
      <c r="F25" s="39"/>
      <c r="G25" s="39"/>
      <c r="H25" s="39"/>
      <c r="I25" s="39"/>
      <c r="J25" s="38"/>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40"/>
      <c r="BC25" s="40"/>
      <c r="BD25" s="40"/>
      <c r="BE25" s="40"/>
      <c r="BF25" s="40"/>
      <c r="BG25" s="40"/>
    </row>
    <row r="26" spans="1:59">
      <c r="A26" s="199"/>
      <c r="B26" s="211"/>
      <c r="C26" s="18" t="s">
        <v>25</v>
      </c>
      <c r="D26" s="37">
        <f>SUM(D22:D25)</f>
        <v>0</v>
      </c>
      <c r="E26" s="41">
        <f t="shared" ref="E26:BD26" si="12">SUM(E22:E25)</f>
        <v>0</v>
      </c>
      <c r="F26" s="42">
        <f t="shared" si="12"/>
        <v>0</v>
      </c>
      <c r="G26" s="42">
        <f t="shared" si="12"/>
        <v>0</v>
      </c>
      <c r="H26" s="42">
        <f t="shared" si="12"/>
        <v>0</v>
      </c>
      <c r="I26" s="42">
        <f t="shared" si="12"/>
        <v>0</v>
      </c>
      <c r="J26" s="41">
        <f t="shared" si="12"/>
        <v>0</v>
      </c>
      <c r="K26" s="42">
        <f t="shared" si="12"/>
        <v>0</v>
      </c>
      <c r="L26" s="42">
        <f t="shared" si="12"/>
        <v>0</v>
      </c>
      <c r="M26" s="42">
        <f t="shared" si="12"/>
        <v>0</v>
      </c>
      <c r="N26" s="42">
        <f t="shared" si="12"/>
        <v>0</v>
      </c>
      <c r="O26" s="42">
        <f t="shared" si="12"/>
        <v>0</v>
      </c>
      <c r="P26" s="42">
        <f t="shared" si="12"/>
        <v>0</v>
      </c>
      <c r="Q26" s="42">
        <f t="shared" si="12"/>
        <v>0</v>
      </c>
      <c r="R26" s="42">
        <f t="shared" si="12"/>
        <v>0</v>
      </c>
      <c r="S26" s="42">
        <f t="shared" si="12"/>
        <v>0</v>
      </c>
      <c r="T26" s="42">
        <f t="shared" si="12"/>
        <v>0</v>
      </c>
      <c r="U26" s="42">
        <f t="shared" si="12"/>
        <v>0</v>
      </c>
      <c r="V26" s="42">
        <f t="shared" si="12"/>
        <v>0</v>
      </c>
      <c r="W26" s="42">
        <f t="shared" si="12"/>
        <v>0</v>
      </c>
      <c r="X26" s="42">
        <f t="shared" si="12"/>
        <v>0</v>
      </c>
      <c r="Y26" s="42">
        <f t="shared" si="12"/>
        <v>0</v>
      </c>
      <c r="Z26" s="42">
        <f t="shared" si="12"/>
        <v>0</v>
      </c>
      <c r="AA26" s="42">
        <f t="shared" si="12"/>
        <v>0</v>
      </c>
      <c r="AB26" s="42">
        <f t="shared" si="12"/>
        <v>0</v>
      </c>
      <c r="AC26" s="42">
        <f t="shared" si="12"/>
        <v>0</v>
      </c>
      <c r="AD26" s="42">
        <f t="shared" si="12"/>
        <v>0</v>
      </c>
      <c r="AE26" s="42">
        <f t="shared" si="12"/>
        <v>0</v>
      </c>
      <c r="AF26" s="42">
        <f t="shared" si="12"/>
        <v>0</v>
      </c>
      <c r="AG26" s="42">
        <f t="shared" si="12"/>
        <v>0</v>
      </c>
      <c r="AH26" s="42">
        <f t="shared" si="12"/>
        <v>0</v>
      </c>
      <c r="AI26" s="42">
        <f t="shared" si="12"/>
        <v>0</v>
      </c>
      <c r="AJ26" s="42">
        <f t="shared" si="12"/>
        <v>0</v>
      </c>
      <c r="AK26" s="42">
        <f t="shared" si="12"/>
        <v>0</v>
      </c>
      <c r="AL26" s="42">
        <f t="shared" si="12"/>
        <v>0</v>
      </c>
      <c r="AM26" s="42">
        <f t="shared" si="12"/>
        <v>0</v>
      </c>
      <c r="AN26" s="42">
        <f t="shared" si="12"/>
        <v>0</v>
      </c>
      <c r="AO26" s="42">
        <f t="shared" si="12"/>
        <v>0</v>
      </c>
      <c r="AP26" s="42">
        <f t="shared" si="12"/>
        <v>0</v>
      </c>
      <c r="AQ26" s="42">
        <f t="shared" si="12"/>
        <v>0</v>
      </c>
      <c r="AR26" s="42">
        <f t="shared" si="12"/>
        <v>0</v>
      </c>
      <c r="AS26" s="42">
        <f t="shared" si="12"/>
        <v>0</v>
      </c>
      <c r="AT26" s="42">
        <f t="shared" si="12"/>
        <v>0</v>
      </c>
      <c r="AU26" s="42">
        <f t="shared" si="12"/>
        <v>0</v>
      </c>
      <c r="AV26" s="42">
        <f t="shared" si="12"/>
        <v>0</v>
      </c>
      <c r="AW26" s="42">
        <f t="shared" si="12"/>
        <v>0</v>
      </c>
      <c r="AX26" s="42">
        <f t="shared" si="12"/>
        <v>0</v>
      </c>
      <c r="AY26" s="42">
        <f t="shared" si="12"/>
        <v>0</v>
      </c>
      <c r="AZ26" s="42">
        <f t="shared" si="12"/>
        <v>0</v>
      </c>
      <c r="BA26" s="42">
        <f t="shared" si="12"/>
        <v>0</v>
      </c>
      <c r="BB26" s="42">
        <f t="shared" si="12"/>
        <v>0</v>
      </c>
      <c r="BC26" s="42">
        <f t="shared" si="12"/>
        <v>0</v>
      </c>
      <c r="BD26" s="42">
        <f t="shared" si="12"/>
        <v>0</v>
      </c>
      <c r="BE26" s="42">
        <f>SUM(BE22:BE25)</f>
        <v>0</v>
      </c>
      <c r="BF26" s="42">
        <f t="shared" ref="BF26:BG26" si="13">SUM(BF22:BF25)</f>
        <v>0</v>
      </c>
      <c r="BG26" s="42">
        <f t="shared" si="13"/>
        <v>0</v>
      </c>
    </row>
    <row r="27" spans="1:59">
      <c r="A27" s="199"/>
      <c r="B27" s="212" t="s">
        <v>116</v>
      </c>
      <c r="C27" s="17" t="s">
        <v>26</v>
      </c>
      <c r="D27" s="37">
        <f>SUMIFS($E27:$BG27,$E$8:$BG$8,"&gt;="&amp;DATE($E$3,$G$3,1),$E$8:$BG$8,"&lt;="&amp;DATE($E$5,$G$5+1,0))</f>
        <v>0</v>
      </c>
      <c r="E27" s="67"/>
      <c r="F27" s="68"/>
      <c r="G27" s="68"/>
      <c r="H27" s="68"/>
      <c r="I27" s="68"/>
      <c r="J27" s="7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40"/>
      <c r="BC27" s="40"/>
      <c r="BD27" s="40"/>
      <c r="BE27" s="40"/>
      <c r="BF27" s="40"/>
      <c r="BG27" s="40"/>
    </row>
    <row r="28" spans="1:59">
      <c r="A28" s="199"/>
      <c r="B28" s="212"/>
      <c r="C28" s="17" t="s">
        <v>27</v>
      </c>
      <c r="D28" s="37">
        <f>SUMIFS($E28:$BG28,$E$8:$BG$8,"&gt;="&amp;DATE($E$3,$G$3,1),$E$8:$BG$8,"&lt;="&amp;DATE($E$5,$G$5+1,0))</f>
        <v>0</v>
      </c>
      <c r="E28" s="67"/>
      <c r="F28" s="68"/>
      <c r="G28" s="68"/>
      <c r="H28" s="68"/>
      <c r="I28" s="68"/>
      <c r="J28" s="7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40"/>
      <c r="BC28" s="40"/>
      <c r="BD28" s="40"/>
      <c r="BE28" s="40"/>
      <c r="BF28" s="40"/>
      <c r="BG28" s="40"/>
    </row>
    <row r="29" spans="1:59">
      <c r="A29" s="199"/>
      <c r="B29" s="212"/>
      <c r="C29" s="17" t="s">
        <v>28</v>
      </c>
      <c r="D29" s="37">
        <f>SUMIFS($E29:$BG29,$E$8:$BG$8,"&gt;="&amp;DATE($E$3,$G$3,1),$E$8:$BG$8,"&lt;="&amp;DATE($E$5,$G$5+1,0))</f>
        <v>0</v>
      </c>
      <c r="E29" s="67"/>
      <c r="F29" s="68"/>
      <c r="G29" s="68"/>
      <c r="H29" s="68"/>
      <c r="I29" s="68"/>
      <c r="J29" s="7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40"/>
      <c r="BC29" s="40"/>
      <c r="BD29" s="40"/>
      <c r="BE29" s="40"/>
      <c r="BF29" s="40"/>
      <c r="BG29" s="40"/>
    </row>
    <row r="30" spans="1:59">
      <c r="A30" s="199"/>
      <c r="B30" s="212"/>
      <c r="C30" s="17" t="s">
        <v>29</v>
      </c>
      <c r="D30" s="37">
        <f>SUMIFS($E30:$BG30,$E$8:$BG$8,"&gt;="&amp;DATE($E$3,$G$3,1),$E$8:$BG$8,"&lt;="&amp;DATE($E$5,$G$5+1,0))</f>
        <v>0</v>
      </c>
      <c r="E30" s="67"/>
      <c r="F30" s="68"/>
      <c r="G30" s="68"/>
      <c r="H30" s="68"/>
      <c r="I30" s="68"/>
      <c r="J30" s="7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40"/>
      <c r="BC30" s="40"/>
      <c r="BD30" s="40"/>
      <c r="BE30" s="40"/>
      <c r="BF30" s="40"/>
      <c r="BG30" s="40"/>
    </row>
    <row r="31" spans="1:59">
      <c r="A31" s="199"/>
      <c r="B31" s="212"/>
      <c r="C31" s="18" t="s">
        <v>30</v>
      </c>
      <c r="D31" s="37">
        <f>SUM(D27:D30)</f>
        <v>0</v>
      </c>
      <c r="E31" s="41">
        <f>SUM(E27:E30)</f>
        <v>0</v>
      </c>
      <c r="F31" s="42">
        <f t="shared" ref="F31:BD31" si="14">SUM(F27:F30)</f>
        <v>0</v>
      </c>
      <c r="G31" s="42">
        <f t="shared" si="14"/>
        <v>0</v>
      </c>
      <c r="H31" s="42">
        <f t="shared" si="14"/>
        <v>0</v>
      </c>
      <c r="I31" s="42">
        <f t="shared" si="14"/>
        <v>0</v>
      </c>
      <c r="J31" s="41">
        <f t="shared" si="14"/>
        <v>0</v>
      </c>
      <c r="K31" s="42">
        <f t="shared" si="14"/>
        <v>0</v>
      </c>
      <c r="L31" s="42">
        <f t="shared" si="14"/>
        <v>0</v>
      </c>
      <c r="M31" s="42">
        <f t="shared" si="14"/>
        <v>0</v>
      </c>
      <c r="N31" s="42">
        <f t="shared" si="14"/>
        <v>0</v>
      </c>
      <c r="O31" s="42">
        <f t="shared" si="14"/>
        <v>0</v>
      </c>
      <c r="P31" s="42">
        <f t="shared" si="14"/>
        <v>0</v>
      </c>
      <c r="Q31" s="42">
        <f t="shared" si="14"/>
        <v>0</v>
      </c>
      <c r="R31" s="42">
        <f t="shared" si="14"/>
        <v>0</v>
      </c>
      <c r="S31" s="42">
        <f t="shared" si="14"/>
        <v>0</v>
      </c>
      <c r="T31" s="42">
        <f t="shared" si="14"/>
        <v>0</v>
      </c>
      <c r="U31" s="42">
        <f t="shared" si="14"/>
        <v>0</v>
      </c>
      <c r="V31" s="42">
        <f t="shared" si="14"/>
        <v>0</v>
      </c>
      <c r="W31" s="42">
        <f t="shared" si="14"/>
        <v>0</v>
      </c>
      <c r="X31" s="42">
        <f t="shared" si="14"/>
        <v>0</v>
      </c>
      <c r="Y31" s="42">
        <f t="shared" si="14"/>
        <v>0</v>
      </c>
      <c r="Z31" s="42">
        <f t="shared" si="14"/>
        <v>0</v>
      </c>
      <c r="AA31" s="42">
        <f t="shared" si="14"/>
        <v>0</v>
      </c>
      <c r="AB31" s="42">
        <f t="shared" si="14"/>
        <v>0</v>
      </c>
      <c r="AC31" s="42">
        <f t="shared" si="14"/>
        <v>0</v>
      </c>
      <c r="AD31" s="42">
        <f t="shared" si="14"/>
        <v>0</v>
      </c>
      <c r="AE31" s="42">
        <f t="shared" si="14"/>
        <v>0</v>
      </c>
      <c r="AF31" s="42">
        <f t="shared" si="14"/>
        <v>0</v>
      </c>
      <c r="AG31" s="42">
        <f t="shared" si="14"/>
        <v>0</v>
      </c>
      <c r="AH31" s="42">
        <f t="shared" si="14"/>
        <v>0</v>
      </c>
      <c r="AI31" s="42">
        <f t="shared" si="14"/>
        <v>0</v>
      </c>
      <c r="AJ31" s="42">
        <f t="shared" si="14"/>
        <v>0</v>
      </c>
      <c r="AK31" s="42">
        <f t="shared" si="14"/>
        <v>0</v>
      </c>
      <c r="AL31" s="42">
        <f t="shared" si="14"/>
        <v>0</v>
      </c>
      <c r="AM31" s="42">
        <f t="shared" si="14"/>
        <v>0</v>
      </c>
      <c r="AN31" s="42">
        <f t="shared" si="14"/>
        <v>0</v>
      </c>
      <c r="AO31" s="42">
        <f t="shared" si="14"/>
        <v>0</v>
      </c>
      <c r="AP31" s="42">
        <f t="shared" si="14"/>
        <v>0</v>
      </c>
      <c r="AQ31" s="42">
        <f t="shared" si="14"/>
        <v>0</v>
      </c>
      <c r="AR31" s="42">
        <f t="shared" si="14"/>
        <v>0</v>
      </c>
      <c r="AS31" s="42">
        <f t="shared" si="14"/>
        <v>0</v>
      </c>
      <c r="AT31" s="42">
        <f t="shared" si="14"/>
        <v>0</v>
      </c>
      <c r="AU31" s="42">
        <f t="shared" si="14"/>
        <v>0</v>
      </c>
      <c r="AV31" s="42">
        <f t="shared" si="14"/>
        <v>0</v>
      </c>
      <c r="AW31" s="42">
        <f t="shared" si="14"/>
        <v>0</v>
      </c>
      <c r="AX31" s="42">
        <f t="shared" si="14"/>
        <v>0</v>
      </c>
      <c r="AY31" s="42">
        <f t="shared" si="14"/>
        <v>0</v>
      </c>
      <c r="AZ31" s="42">
        <f t="shared" si="14"/>
        <v>0</v>
      </c>
      <c r="BA31" s="42">
        <f t="shared" si="14"/>
        <v>0</v>
      </c>
      <c r="BB31" s="42">
        <f t="shared" si="14"/>
        <v>0</v>
      </c>
      <c r="BC31" s="42">
        <f t="shared" si="14"/>
        <v>0</v>
      </c>
      <c r="BD31" s="42">
        <f t="shared" si="14"/>
        <v>0</v>
      </c>
      <c r="BE31" s="42">
        <f>SUM(BE27:BE30)</f>
        <v>0</v>
      </c>
      <c r="BF31" s="42">
        <f t="shared" ref="BF31:BG31" si="15">SUM(BF27:BF30)</f>
        <v>0</v>
      </c>
      <c r="BG31" s="42">
        <f t="shared" si="15"/>
        <v>0</v>
      </c>
    </row>
    <row r="32" spans="1:59">
      <c r="A32" s="199"/>
      <c r="B32" s="213" t="s">
        <v>38</v>
      </c>
      <c r="C32" s="17" t="s">
        <v>21</v>
      </c>
      <c r="D32" s="37">
        <f>SUMIFS($E32:$BG32,$E$8:$BG$8,"&gt;="&amp;DATE($E$3,$G$3,1),$E$8:$BG$8,"&lt;="&amp;DATE($E$5,$G$5+1,0))</f>
        <v>0</v>
      </c>
      <c r="E32" s="38"/>
      <c r="F32" s="39"/>
      <c r="G32" s="39"/>
      <c r="H32" s="39"/>
      <c r="I32" s="39"/>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40"/>
      <c r="BC32" s="40"/>
      <c r="BD32" s="40"/>
      <c r="BE32" s="40"/>
      <c r="BF32" s="40"/>
      <c r="BG32" s="40"/>
    </row>
    <row r="33" spans="1:59">
      <c r="A33" s="199"/>
      <c r="B33" s="214"/>
      <c r="C33" s="17" t="s">
        <v>39</v>
      </c>
      <c r="D33" s="37">
        <f>SUMIFS($E33:$BG33,$E$8:$BG$8,"&gt;="&amp;DATE($E$3,$G$3,1),$E$8:$BG$8,"&lt;="&amp;DATE($E$5,$G$5+1,0))</f>
        <v>0</v>
      </c>
      <c r="E33" s="38"/>
      <c r="F33" s="39"/>
      <c r="G33" s="39"/>
      <c r="H33" s="39"/>
      <c r="I33" s="39"/>
      <c r="J33" s="38"/>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40"/>
      <c r="BC33" s="40"/>
      <c r="BD33" s="40"/>
      <c r="BE33" s="40"/>
      <c r="BF33" s="40"/>
      <c r="BG33" s="40"/>
    </row>
    <row r="34" spans="1:59">
      <c r="A34" s="199"/>
      <c r="B34" s="214"/>
      <c r="C34" s="19" t="s">
        <v>8</v>
      </c>
      <c r="D34" s="43">
        <f>SUMIFS($E34:$BG34,$E$8:$BG$8,"&gt;="&amp;DATE($E$3,$G$3,1),$E$8:$BG$8,"&lt;="&amp;DATE($E$5,$G$5+1,0))</f>
        <v>0</v>
      </c>
      <c r="E34" s="53"/>
      <c r="F34" s="54"/>
      <c r="G34" s="54"/>
      <c r="H34" s="54"/>
      <c r="I34" s="54"/>
      <c r="J34" s="53"/>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5"/>
      <c r="BC34" s="55"/>
      <c r="BD34" s="55"/>
      <c r="BE34" s="55"/>
      <c r="BF34" s="55"/>
      <c r="BG34" s="55"/>
    </row>
    <row r="35" spans="1:59" ht="14.25" customHeight="1">
      <c r="A35" s="199"/>
      <c r="B35" s="215"/>
      <c r="C35" s="20" t="s">
        <v>41</v>
      </c>
      <c r="D35" s="56">
        <f>SUM(D32:D34)</f>
        <v>0</v>
      </c>
      <c r="E35" s="44">
        <f>SUM(E32:E34)</f>
        <v>0</v>
      </c>
      <c r="F35" s="45">
        <f>SUM(F32:F34)</f>
        <v>0</v>
      </c>
      <c r="G35" s="45">
        <f t="shared" ref="G35:BD35" si="16">SUM(G32:G34)</f>
        <v>0</v>
      </c>
      <c r="H35" s="45">
        <f t="shared" si="16"/>
        <v>0</v>
      </c>
      <c r="I35" s="45">
        <f t="shared" si="16"/>
        <v>0</v>
      </c>
      <c r="J35" s="44">
        <f t="shared" si="16"/>
        <v>0</v>
      </c>
      <c r="K35" s="45">
        <f t="shared" si="16"/>
        <v>0</v>
      </c>
      <c r="L35" s="45">
        <f t="shared" si="16"/>
        <v>0</v>
      </c>
      <c r="M35" s="45">
        <f t="shared" si="16"/>
        <v>0</v>
      </c>
      <c r="N35" s="45">
        <f t="shared" si="16"/>
        <v>0</v>
      </c>
      <c r="O35" s="45">
        <f t="shared" si="16"/>
        <v>0</v>
      </c>
      <c r="P35" s="45">
        <f t="shared" si="16"/>
        <v>0</v>
      </c>
      <c r="Q35" s="45">
        <f t="shared" si="16"/>
        <v>0</v>
      </c>
      <c r="R35" s="45">
        <f t="shared" si="16"/>
        <v>0</v>
      </c>
      <c r="S35" s="45">
        <f t="shared" si="16"/>
        <v>0</v>
      </c>
      <c r="T35" s="45">
        <f t="shared" si="16"/>
        <v>0</v>
      </c>
      <c r="U35" s="45">
        <f t="shared" si="16"/>
        <v>0</v>
      </c>
      <c r="V35" s="45">
        <f t="shared" si="16"/>
        <v>0</v>
      </c>
      <c r="W35" s="45">
        <f t="shared" si="16"/>
        <v>0</v>
      </c>
      <c r="X35" s="45">
        <f t="shared" si="16"/>
        <v>0</v>
      </c>
      <c r="Y35" s="45">
        <f t="shared" si="16"/>
        <v>0</v>
      </c>
      <c r="Z35" s="45">
        <f t="shared" si="16"/>
        <v>0</v>
      </c>
      <c r="AA35" s="45">
        <f t="shared" si="16"/>
        <v>0</v>
      </c>
      <c r="AB35" s="45">
        <f t="shared" si="16"/>
        <v>0</v>
      </c>
      <c r="AC35" s="45">
        <f t="shared" si="16"/>
        <v>0</v>
      </c>
      <c r="AD35" s="45">
        <f t="shared" si="16"/>
        <v>0</v>
      </c>
      <c r="AE35" s="45">
        <f t="shared" si="16"/>
        <v>0</v>
      </c>
      <c r="AF35" s="45">
        <f t="shared" si="16"/>
        <v>0</v>
      </c>
      <c r="AG35" s="45">
        <f t="shared" si="16"/>
        <v>0</v>
      </c>
      <c r="AH35" s="45">
        <f t="shared" si="16"/>
        <v>0</v>
      </c>
      <c r="AI35" s="45">
        <f t="shared" si="16"/>
        <v>0</v>
      </c>
      <c r="AJ35" s="45">
        <f t="shared" si="16"/>
        <v>0</v>
      </c>
      <c r="AK35" s="45">
        <f t="shared" si="16"/>
        <v>0</v>
      </c>
      <c r="AL35" s="45">
        <f t="shared" si="16"/>
        <v>0</v>
      </c>
      <c r="AM35" s="45">
        <f t="shared" si="16"/>
        <v>0</v>
      </c>
      <c r="AN35" s="45">
        <f t="shared" si="16"/>
        <v>0</v>
      </c>
      <c r="AO35" s="45">
        <f t="shared" si="16"/>
        <v>0</v>
      </c>
      <c r="AP35" s="45">
        <f t="shared" si="16"/>
        <v>0</v>
      </c>
      <c r="AQ35" s="45">
        <f t="shared" si="16"/>
        <v>0</v>
      </c>
      <c r="AR35" s="45">
        <f t="shared" si="16"/>
        <v>0</v>
      </c>
      <c r="AS35" s="45">
        <f t="shared" si="16"/>
        <v>0</v>
      </c>
      <c r="AT35" s="45">
        <f t="shared" si="16"/>
        <v>0</v>
      </c>
      <c r="AU35" s="45">
        <f t="shared" si="16"/>
        <v>0</v>
      </c>
      <c r="AV35" s="45">
        <f t="shared" si="16"/>
        <v>0</v>
      </c>
      <c r="AW35" s="45">
        <f t="shared" si="16"/>
        <v>0</v>
      </c>
      <c r="AX35" s="45">
        <f t="shared" si="16"/>
        <v>0</v>
      </c>
      <c r="AY35" s="45">
        <f t="shared" si="16"/>
        <v>0</v>
      </c>
      <c r="AZ35" s="45">
        <f t="shared" si="16"/>
        <v>0</v>
      </c>
      <c r="BA35" s="45">
        <f t="shared" si="16"/>
        <v>0</v>
      </c>
      <c r="BB35" s="45">
        <f t="shared" si="16"/>
        <v>0</v>
      </c>
      <c r="BC35" s="45">
        <f t="shared" si="16"/>
        <v>0</v>
      </c>
      <c r="BD35" s="45">
        <f t="shared" si="16"/>
        <v>0</v>
      </c>
      <c r="BE35" s="45">
        <f>SUM(BE32:BE34)</f>
        <v>0</v>
      </c>
      <c r="BF35" s="45">
        <f t="shared" ref="BF35:BG35" si="17">SUM(BF32:BF34)</f>
        <v>0</v>
      </c>
      <c r="BG35" s="45">
        <f t="shared" si="17"/>
        <v>0</v>
      </c>
    </row>
    <row r="36" spans="1:59" ht="13.5" thickBot="1">
      <c r="A36" s="200"/>
      <c r="B36" s="216" t="s">
        <v>31</v>
      </c>
      <c r="C36" s="207"/>
      <c r="D36" s="57">
        <f>D26+D31+D35</f>
        <v>0</v>
      </c>
      <c r="E36" s="47">
        <f t="shared" ref="E36:BD36" si="18">E26+E31+E35</f>
        <v>0</v>
      </c>
      <c r="F36" s="48">
        <f t="shared" si="18"/>
        <v>0</v>
      </c>
      <c r="G36" s="48">
        <f t="shared" si="18"/>
        <v>0</v>
      </c>
      <c r="H36" s="48">
        <f t="shared" si="18"/>
        <v>0</v>
      </c>
      <c r="I36" s="48">
        <f t="shared" si="18"/>
        <v>0</v>
      </c>
      <c r="J36" s="47">
        <f t="shared" si="18"/>
        <v>0</v>
      </c>
      <c r="K36" s="48">
        <f t="shared" si="18"/>
        <v>0</v>
      </c>
      <c r="L36" s="48">
        <f t="shared" si="18"/>
        <v>0</v>
      </c>
      <c r="M36" s="48">
        <f t="shared" si="18"/>
        <v>0</v>
      </c>
      <c r="N36" s="48">
        <f t="shared" si="18"/>
        <v>0</v>
      </c>
      <c r="O36" s="48">
        <f t="shared" si="18"/>
        <v>0</v>
      </c>
      <c r="P36" s="48">
        <f t="shared" si="18"/>
        <v>0</v>
      </c>
      <c r="Q36" s="48">
        <f t="shared" si="18"/>
        <v>0</v>
      </c>
      <c r="R36" s="48">
        <f t="shared" si="18"/>
        <v>0</v>
      </c>
      <c r="S36" s="48">
        <f t="shared" si="18"/>
        <v>0</v>
      </c>
      <c r="T36" s="48">
        <f t="shared" si="18"/>
        <v>0</v>
      </c>
      <c r="U36" s="48">
        <f t="shared" si="18"/>
        <v>0</v>
      </c>
      <c r="V36" s="48">
        <f t="shared" si="18"/>
        <v>0</v>
      </c>
      <c r="W36" s="48">
        <f t="shared" si="18"/>
        <v>0</v>
      </c>
      <c r="X36" s="48">
        <f t="shared" si="18"/>
        <v>0</v>
      </c>
      <c r="Y36" s="48">
        <f t="shared" si="18"/>
        <v>0</v>
      </c>
      <c r="Z36" s="48">
        <f t="shared" si="18"/>
        <v>0</v>
      </c>
      <c r="AA36" s="48">
        <f t="shared" si="18"/>
        <v>0</v>
      </c>
      <c r="AB36" s="48">
        <f t="shared" si="18"/>
        <v>0</v>
      </c>
      <c r="AC36" s="48">
        <f t="shared" si="18"/>
        <v>0</v>
      </c>
      <c r="AD36" s="48">
        <f t="shared" si="18"/>
        <v>0</v>
      </c>
      <c r="AE36" s="48">
        <f t="shared" si="18"/>
        <v>0</v>
      </c>
      <c r="AF36" s="48">
        <f t="shared" si="18"/>
        <v>0</v>
      </c>
      <c r="AG36" s="48">
        <f t="shared" si="18"/>
        <v>0</v>
      </c>
      <c r="AH36" s="48">
        <f t="shared" si="18"/>
        <v>0</v>
      </c>
      <c r="AI36" s="48">
        <f t="shared" si="18"/>
        <v>0</v>
      </c>
      <c r="AJ36" s="48">
        <f t="shared" si="18"/>
        <v>0</v>
      </c>
      <c r="AK36" s="48">
        <f t="shared" si="18"/>
        <v>0</v>
      </c>
      <c r="AL36" s="48">
        <f t="shared" si="18"/>
        <v>0</v>
      </c>
      <c r="AM36" s="48">
        <f t="shared" si="18"/>
        <v>0</v>
      </c>
      <c r="AN36" s="48">
        <f t="shared" si="18"/>
        <v>0</v>
      </c>
      <c r="AO36" s="48">
        <f t="shared" si="18"/>
        <v>0</v>
      </c>
      <c r="AP36" s="48">
        <f t="shared" si="18"/>
        <v>0</v>
      </c>
      <c r="AQ36" s="48">
        <f t="shared" si="18"/>
        <v>0</v>
      </c>
      <c r="AR36" s="48">
        <f t="shared" si="18"/>
        <v>0</v>
      </c>
      <c r="AS36" s="48">
        <f t="shared" si="18"/>
        <v>0</v>
      </c>
      <c r="AT36" s="48">
        <f t="shared" si="18"/>
        <v>0</v>
      </c>
      <c r="AU36" s="48">
        <f t="shared" si="18"/>
        <v>0</v>
      </c>
      <c r="AV36" s="48">
        <f t="shared" si="18"/>
        <v>0</v>
      </c>
      <c r="AW36" s="48">
        <f t="shared" si="18"/>
        <v>0</v>
      </c>
      <c r="AX36" s="48">
        <f t="shared" si="18"/>
        <v>0</v>
      </c>
      <c r="AY36" s="48">
        <f t="shared" si="18"/>
        <v>0</v>
      </c>
      <c r="AZ36" s="48">
        <f t="shared" si="18"/>
        <v>0</v>
      </c>
      <c r="BA36" s="48">
        <f t="shared" si="18"/>
        <v>0</v>
      </c>
      <c r="BB36" s="48">
        <f t="shared" si="18"/>
        <v>0</v>
      </c>
      <c r="BC36" s="48">
        <f t="shared" si="18"/>
        <v>0</v>
      </c>
      <c r="BD36" s="48">
        <f t="shared" si="18"/>
        <v>0</v>
      </c>
      <c r="BE36" s="48">
        <f>BE26+BE31+BE35</f>
        <v>0</v>
      </c>
      <c r="BF36" s="48">
        <f t="shared" ref="BF36:BG36" si="19">BF26+BF31+BF35</f>
        <v>0</v>
      </c>
      <c r="BG36" s="48">
        <f t="shared" si="19"/>
        <v>0</v>
      </c>
    </row>
    <row r="37" spans="1:59" ht="15" customHeight="1" thickTop="1">
      <c r="A37" s="190" t="s">
        <v>32</v>
      </c>
      <c r="B37" s="190"/>
      <c r="C37" s="191"/>
      <c r="D37" s="58"/>
      <c r="E37" s="41">
        <f>E21-E36</f>
        <v>0</v>
      </c>
      <c r="F37" s="42">
        <f t="shared" ref="F37:BC37" si="20">F21-F36</f>
        <v>0</v>
      </c>
      <c r="G37" s="42">
        <f t="shared" si="20"/>
        <v>0</v>
      </c>
      <c r="H37" s="42">
        <f t="shared" si="20"/>
        <v>0</v>
      </c>
      <c r="I37" s="42">
        <f t="shared" si="20"/>
        <v>0</v>
      </c>
      <c r="J37" s="41">
        <f t="shared" si="20"/>
        <v>0</v>
      </c>
      <c r="K37" s="42">
        <f t="shared" si="20"/>
        <v>0</v>
      </c>
      <c r="L37" s="42">
        <f t="shared" si="20"/>
        <v>0</v>
      </c>
      <c r="M37" s="42">
        <f t="shared" si="20"/>
        <v>0</v>
      </c>
      <c r="N37" s="42">
        <f t="shared" si="20"/>
        <v>0</v>
      </c>
      <c r="O37" s="42">
        <f t="shared" si="20"/>
        <v>0</v>
      </c>
      <c r="P37" s="42">
        <f t="shared" si="20"/>
        <v>0</v>
      </c>
      <c r="Q37" s="42">
        <f t="shared" si="20"/>
        <v>0</v>
      </c>
      <c r="R37" s="42">
        <f t="shared" si="20"/>
        <v>0</v>
      </c>
      <c r="S37" s="42">
        <f t="shared" si="20"/>
        <v>0</v>
      </c>
      <c r="T37" s="42">
        <f t="shared" si="20"/>
        <v>0</v>
      </c>
      <c r="U37" s="42">
        <f t="shared" si="20"/>
        <v>0</v>
      </c>
      <c r="V37" s="42">
        <f t="shared" si="20"/>
        <v>0</v>
      </c>
      <c r="W37" s="42">
        <f t="shared" si="20"/>
        <v>0</v>
      </c>
      <c r="X37" s="42">
        <f t="shared" si="20"/>
        <v>0</v>
      </c>
      <c r="Y37" s="42">
        <f t="shared" si="20"/>
        <v>0</v>
      </c>
      <c r="Z37" s="42">
        <f t="shared" si="20"/>
        <v>0</v>
      </c>
      <c r="AA37" s="42">
        <f t="shared" si="20"/>
        <v>0</v>
      </c>
      <c r="AB37" s="42">
        <f t="shared" si="20"/>
        <v>0</v>
      </c>
      <c r="AC37" s="42">
        <f t="shared" si="20"/>
        <v>0</v>
      </c>
      <c r="AD37" s="42">
        <f t="shared" si="20"/>
        <v>0</v>
      </c>
      <c r="AE37" s="42">
        <f t="shared" si="20"/>
        <v>0</v>
      </c>
      <c r="AF37" s="42">
        <f t="shared" si="20"/>
        <v>0</v>
      </c>
      <c r="AG37" s="42">
        <f t="shared" si="20"/>
        <v>0</v>
      </c>
      <c r="AH37" s="42">
        <f t="shared" si="20"/>
        <v>0</v>
      </c>
      <c r="AI37" s="42">
        <f t="shared" si="20"/>
        <v>0</v>
      </c>
      <c r="AJ37" s="42">
        <f t="shared" si="20"/>
        <v>0</v>
      </c>
      <c r="AK37" s="42">
        <f t="shared" si="20"/>
        <v>0</v>
      </c>
      <c r="AL37" s="42">
        <f t="shared" si="20"/>
        <v>0</v>
      </c>
      <c r="AM37" s="42">
        <f t="shared" si="20"/>
        <v>0</v>
      </c>
      <c r="AN37" s="42">
        <f t="shared" si="20"/>
        <v>0</v>
      </c>
      <c r="AO37" s="42">
        <f t="shared" si="20"/>
        <v>0</v>
      </c>
      <c r="AP37" s="42">
        <f t="shared" si="20"/>
        <v>0</v>
      </c>
      <c r="AQ37" s="42">
        <f t="shared" si="20"/>
        <v>0</v>
      </c>
      <c r="AR37" s="42">
        <f t="shared" si="20"/>
        <v>0</v>
      </c>
      <c r="AS37" s="42">
        <f t="shared" si="20"/>
        <v>0</v>
      </c>
      <c r="AT37" s="42">
        <f t="shared" si="20"/>
        <v>0</v>
      </c>
      <c r="AU37" s="42">
        <f t="shared" si="20"/>
        <v>0</v>
      </c>
      <c r="AV37" s="42">
        <f t="shared" si="20"/>
        <v>0</v>
      </c>
      <c r="AW37" s="42">
        <f t="shared" si="20"/>
        <v>0</v>
      </c>
      <c r="AX37" s="42">
        <f t="shared" si="20"/>
        <v>0</v>
      </c>
      <c r="AY37" s="42">
        <f t="shared" si="20"/>
        <v>0</v>
      </c>
      <c r="AZ37" s="42">
        <f t="shared" si="20"/>
        <v>0</v>
      </c>
      <c r="BA37" s="42">
        <f t="shared" si="20"/>
        <v>0</v>
      </c>
      <c r="BB37" s="42">
        <f t="shared" si="20"/>
        <v>0</v>
      </c>
      <c r="BC37" s="42">
        <f t="shared" si="20"/>
        <v>0</v>
      </c>
      <c r="BD37" s="42">
        <f>BD21-BD36</f>
        <v>0</v>
      </c>
      <c r="BE37" s="42">
        <f>BE21-BE36</f>
        <v>0</v>
      </c>
      <c r="BF37" s="42">
        <f t="shared" ref="BF37:BG37" si="21">BF21-BF36</f>
        <v>0</v>
      </c>
      <c r="BG37" s="42">
        <f t="shared" si="21"/>
        <v>0</v>
      </c>
    </row>
    <row r="38" spans="1:59" ht="13.5" thickBot="1">
      <c r="A38" s="192" t="s">
        <v>33</v>
      </c>
      <c r="B38" s="192"/>
      <c r="C38" s="193"/>
      <c r="D38" s="59"/>
      <c r="E38" s="60">
        <f>E11+E21-E36</f>
        <v>0</v>
      </c>
      <c r="F38" s="61">
        <f t="shared" ref="F38:BC38" si="22">F11+F21-F36</f>
        <v>0</v>
      </c>
      <c r="G38" s="61">
        <f t="shared" si="22"/>
        <v>0</v>
      </c>
      <c r="H38" s="61">
        <f t="shared" si="22"/>
        <v>0</v>
      </c>
      <c r="I38" s="61">
        <f t="shared" si="22"/>
        <v>0</v>
      </c>
      <c r="J38" s="60">
        <f t="shared" si="22"/>
        <v>0</v>
      </c>
      <c r="K38" s="61">
        <f t="shared" si="22"/>
        <v>0</v>
      </c>
      <c r="L38" s="61">
        <f t="shared" si="22"/>
        <v>0</v>
      </c>
      <c r="M38" s="61">
        <f t="shared" si="22"/>
        <v>0</v>
      </c>
      <c r="N38" s="61">
        <f t="shared" si="22"/>
        <v>0</v>
      </c>
      <c r="O38" s="61">
        <f t="shared" si="22"/>
        <v>0</v>
      </c>
      <c r="P38" s="61">
        <f t="shared" si="22"/>
        <v>0</v>
      </c>
      <c r="Q38" s="61">
        <f t="shared" si="22"/>
        <v>0</v>
      </c>
      <c r="R38" s="61">
        <f t="shared" si="22"/>
        <v>0</v>
      </c>
      <c r="S38" s="61">
        <f t="shared" si="22"/>
        <v>0</v>
      </c>
      <c r="T38" s="61">
        <f t="shared" si="22"/>
        <v>0</v>
      </c>
      <c r="U38" s="61">
        <f t="shared" si="22"/>
        <v>0</v>
      </c>
      <c r="V38" s="61">
        <f t="shared" si="22"/>
        <v>0</v>
      </c>
      <c r="W38" s="61">
        <f t="shared" si="22"/>
        <v>0</v>
      </c>
      <c r="X38" s="61">
        <f t="shared" si="22"/>
        <v>0</v>
      </c>
      <c r="Y38" s="61">
        <f t="shared" si="22"/>
        <v>0</v>
      </c>
      <c r="Z38" s="61">
        <f t="shared" si="22"/>
        <v>0</v>
      </c>
      <c r="AA38" s="61">
        <f t="shared" si="22"/>
        <v>0</v>
      </c>
      <c r="AB38" s="61">
        <f t="shared" si="22"/>
        <v>0</v>
      </c>
      <c r="AC38" s="61">
        <f t="shared" si="22"/>
        <v>0</v>
      </c>
      <c r="AD38" s="61">
        <f t="shared" si="22"/>
        <v>0</v>
      </c>
      <c r="AE38" s="61">
        <f t="shared" si="22"/>
        <v>0</v>
      </c>
      <c r="AF38" s="61">
        <f t="shared" si="22"/>
        <v>0</v>
      </c>
      <c r="AG38" s="61">
        <f t="shared" si="22"/>
        <v>0</v>
      </c>
      <c r="AH38" s="61">
        <f t="shared" si="22"/>
        <v>0</v>
      </c>
      <c r="AI38" s="61">
        <f t="shared" si="22"/>
        <v>0</v>
      </c>
      <c r="AJ38" s="61">
        <f t="shared" si="22"/>
        <v>0</v>
      </c>
      <c r="AK38" s="61">
        <f t="shared" si="22"/>
        <v>0</v>
      </c>
      <c r="AL38" s="61">
        <f t="shared" si="22"/>
        <v>0</v>
      </c>
      <c r="AM38" s="61">
        <f t="shared" si="22"/>
        <v>0</v>
      </c>
      <c r="AN38" s="61">
        <f t="shared" si="22"/>
        <v>0</v>
      </c>
      <c r="AO38" s="61">
        <f t="shared" si="22"/>
        <v>0</v>
      </c>
      <c r="AP38" s="61">
        <f t="shared" si="22"/>
        <v>0</v>
      </c>
      <c r="AQ38" s="61">
        <f t="shared" si="22"/>
        <v>0</v>
      </c>
      <c r="AR38" s="61">
        <f t="shared" si="22"/>
        <v>0</v>
      </c>
      <c r="AS38" s="61">
        <f t="shared" si="22"/>
        <v>0</v>
      </c>
      <c r="AT38" s="61">
        <f t="shared" si="22"/>
        <v>0</v>
      </c>
      <c r="AU38" s="61">
        <f t="shared" si="22"/>
        <v>0</v>
      </c>
      <c r="AV38" s="61">
        <f t="shared" si="22"/>
        <v>0</v>
      </c>
      <c r="AW38" s="61">
        <f t="shared" si="22"/>
        <v>0</v>
      </c>
      <c r="AX38" s="61">
        <f t="shared" si="22"/>
        <v>0</v>
      </c>
      <c r="AY38" s="61">
        <f t="shared" si="22"/>
        <v>0</v>
      </c>
      <c r="AZ38" s="61">
        <f t="shared" si="22"/>
        <v>0</v>
      </c>
      <c r="BA38" s="61">
        <f t="shared" si="22"/>
        <v>0</v>
      </c>
      <c r="BB38" s="61">
        <f t="shared" si="22"/>
        <v>0</v>
      </c>
      <c r="BC38" s="61">
        <f t="shared" si="22"/>
        <v>0</v>
      </c>
      <c r="BD38" s="61">
        <f>BD11+BD21-BD36</f>
        <v>0</v>
      </c>
      <c r="BE38" s="61">
        <f>BE11+BE21-BE36</f>
        <v>0</v>
      </c>
      <c r="BF38" s="61">
        <f t="shared" ref="BF38:BG38" si="23">BF11+BF21-BF36</f>
        <v>0</v>
      </c>
      <c r="BG38" s="61">
        <f t="shared" si="23"/>
        <v>0</v>
      </c>
    </row>
    <row r="39" spans="1:59" ht="14" thickTop="1" thickBot="1">
      <c r="A39" s="194" t="s">
        <v>52</v>
      </c>
      <c r="B39" s="194"/>
      <c r="C39" s="195"/>
      <c r="D39" s="62">
        <f>SUMIFS($E39:$BG39,$E$8:$BG$8,"&gt;="&amp;DATE($E$3,$G$3,1),$E$8:$BG$8,"&lt;="&amp;DATE($E$5,$G$5+1,0))/($N$3+$N$4)</f>
        <v>0</v>
      </c>
      <c r="E39" s="63">
        <f>E26+E31</f>
        <v>0</v>
      </c>
      <c r="F39" s="64">
        <f t="shared" ref="F39:BC39" si="24">F26+F31</f>
        <v>0</v>
      </c>
      <c r="G39" s="64">
        <f>G26+G31</f>
        <v>0</v>
      </c>
      <c r="H39" s="64">
        <f t="shared" si="24"/>
        <v>0</v>
      </c>
      <c r="I39" s="64">
        <f t="shared" si="24"/>
        <v>0</v>
      </c>
      <c r="J39" s="63">
        <f t="shared" si="24"/>
        <v>0</v>
      </c>
      <c r="K39" s="64">
        <f>K26+K31</f>
        <v>0</v>
      </c>
      <c r="L39" s="64">
        <f t="shared" si="24"/>
        <v>0</v>
      </c>
      <c r="M39" s="64">
        <f t="shared" si="24"/>
        <v>0</v>
      </c>
      <c r="N39" s="64">
        <f t="shared" si="24"/>
        <v>0</v>
      </c>
      <c r="O39" s="64">
        <f t="shared" si="24"/>
        <v>0</v>
      </c>
      <c r="P39" s="64">
        <f t="shared" si="24"/>
        <v>0</v>
      </c>
      <c r="Q39" s="64">
        <f t="shared" si="24"/>
        <v>0</v>
      </c>
      <c r="R39" s="64">
        <f t="shared" si="24"/>
        <v>0</v>
      </c>
      <c r="S39" s="64">
        <f t="shared" si="24"/>
        <v>0</v>
      </c>
      <c r="T39" s="64">
        <f t="shared" si="24"/>
        <v>0</v>
      </c>
      <c r="U39" s="64">
        <f t="shared" si="24"/>
        <v>0</v>
      </c>
      <c r="V39" s="64">
        <f t="shared" si="24"/>
        <v>0</v>
      </c>
      <c r="W39" s="64">
        <f t="shared" si="24"/>
        <v>0</v>
      </c>
      <c r="X39" s="64">
        <f t="shared" si="24"/>
        <v>0</v>
      </c>
      <c r="Y39" s="64">
        <f t="shared" si="24"/>
        <v>0</v>
      </c>
      <c r="Z39" s="64">
        <f t="shared" si="24"/>
        <v>0</v>
      </c>
      <c r="AA39" s="64">
        <f t="shared" si="24"/>
        <v>0</v>
      </c>
      <c r="AB39" s="64">
        <f t="shared" si="24"/>
        <v>0</v>
      </c>
      <c r="AC39" s="64">
        <f t="shared" si="24"/>
        <v>0</v>
      </c>
      <c r="AD39" s="64">
        <f t="shared" si="24"/>
        <v>0</v>
      </c>
      <c r="AE39" s="64">
        <f t="shared" si="24"/>
        <v>0</v>
      </c>
      <c r="AF39" s="64">
        <f t="shared" si="24"/>
        <v>0</v>
      </c>
      <c r="AG39" s="64">
        <f t="shared" si="24"/>
        <v>0</v>
      </c>
      <c r="AH39" s="64">
        <f t="shared" si="24"/>
        <v>0</v>
      </c>
      <c r="AI39" s="64">
        <f t="shared" si="24"/>
        <v>0</v>
      </c>
      <c r="AJ39" s="64">
        <f t="shared" si="24"/>
        <v>0</v>
      </c>
      <c r="AK39" s="64">
        <f t="shared" si="24"/>
        <v>0</v>
      </c>
      <c r="AL39" s="64">
        <f t="shared" si="24"/>
        <v>0</v>
      </c>
      <c r="AM39" s="64">
        <f t="shared" si="24"/>
        <v>0</v>
      </c>
      <c r="AN39" s="64">
        <f t="shared" si="24"/>
        <v>0</v>
      </c>
      <c r="AO39" s="64">
        <f t="shared" si="24"/>
        <v>0</v>
      </c>
      <c r="AP39" s="64">
        <f t="shared" si="24"/>
        <v>0</v>
      </c>
      <c r="AQ39" s="64">
        <f t="shared" si="24"/>
        <v>0</v>
      </c>
      <c r="AR39" s="64">
        <f t="shared" si="24"/>
        <v>0</v>
      </c>
      <c r="AS39" s="64">
        <f t="shared" si="24"/>
        <v>0</v>
      </c>
      <c r="AT39" s="64">
        <f t="shared" si="24"/>
        <v>0</v>
      </c>
      <c r="AU39" s="64">
        <f t="shared" si="24"/>
        <v>0</v>
      </c>
      <c r="AV39" s="64">
        <f t="shared" si="24"/>
        <v>0</v>
      </c>
      <c r="AW39" s="64">
        <f t="shared" si="24"/>
        <v>0</v>
      </c>
      <c r="AX39" s="64">
        <f t="shared" si="24"/>
        <v>0</v>
      </c>
      <c r="AY39" s="64">
        <f t="shared" si="24"/>
        <v>0</v>
      </c>
      <c r="AZ39" s="64">
        <f t="shared" si="24"/>
        <v>0</v>
      </c>
      <c r="BA39" s="64">
        <f t="shared" si="24"/>
        <v>0</v>
      </c>
      <c r="BB39" s="64">
        <f t="shared" si="24"/>
        <v>0</v>
      </c>
      <c r="BC39" s="64">
        <f t="shared" si="24"/>
        <v>0</v>
      </c>
      <c r="BD39" s="64">
        <f>BD26+BD31</f>
        <v>0</v>
      </c>
      <c r="BE39" s="64">
        <f>BE26+BE31</f>
        <v>0</v>
      </c>
      <c r="BF39" s="64">
        <f t="shared" ref="BF39:BG39" si="25">BF26+BF31</f>
        <v>0</v>
      </c>
      <c r="BG39" s="64">
        <f t="shared" si="25"/>
        <v>0</v>
      </c>
    </row>
    <row r="40" spans="1:59" ht="10.5" customHeight="1">
      <c r="A40" s="21"/>
      <c r="B40" s="21"/>
      <c r="C40" s="21"/>
      <c r="D40" s="21"/>
    </row>
    <row r="41" spans="1:59">
      <c r="A41" s="139" t="s">
        <v>128</v>
      </c>
      <c r="B41" s="134"/>
    </row>
    <row r="42" spans="1:59" ht="13.5" customHeight="1">
      <c r="A42" s="3" t="s">
        <v>113</v>
      </c>
    </row>
    <row r="43" spans="1:59" ht="13.5" customHeight="1">
      <c r="B43" s="22" t="s">
        <v>122</v>
      </c>
    </row>
    <row r="44" spans="1:59" ht="13.5" customHeight="1">
      <c r="B44" s="3" t="s">
        <v>117</v>
      </c>
    </row>
    <row r="45" spans="1:59" ht="13.5" customHeight="1">
      <c r="A45" s="3" t="s">
        <v>34</v>
      </c>
    </row>
    <row r="46" spans="1:59">
      <c r="A46" s="3" t="s">
        <v>118</v>
      </c>
    </row>
    <row r="47" spans="1:59">
      <c r="A47" s="3" t="s">
        <v>119</v>
      </c>
    </row>
    <row r="48" spans="1:59">
      <c r="B48" s="4" t="s">
        <v>124</v>
      </c>
      <c r="C48" s="3" t="s">
        <v>61</v>
      </c>
    </row>
  </sheetData>
  <mergeCells count="20">
    <mergeCell ref="A37:C37"/>
    <mergeCell ref="A38:C38"/>
    <mergeCell ref="A39:C39"/>
    <mergeCell ref="A11:C11"/>
    <mergeCell ref="A12:A21"/>
    <mergeCell ref="B12:B16"/>
    <mergeCell ref="B17:B20"/>
    <mergeCell ref="B21:C21"/>
    <mergeCell ref="A22:A36"/>
    <mergeCell ref="B22:B26"/>
    <mergeCell ref="B27:B31"/>
    <mergeCell ref="B32:B35"/>
    <mergeCell ref="B36:C36"/>
    <mergeCell ref="A2:D2"/>
    <mergeCell ref="C5:D5"/>
    <mergeCell ref="D7:D8"/>
    <mergeCell ref="A9:A10"/>
    <mergeCell ref="B9:C9"/>
    <mergeCell ref="B10:C10"/>
    <mergeCell ref="A3:D3"/>
  </mergeCells>
  <phoneticPr fontId="2"/>
  <conditionalFormatting sqref="E7:BG39">
    <cfRule type="expression" dxfId="1" priority="12">
      <formula>#REF!&gt;=#REF!</formula>
    </cfRule>
  </conditionalFormatting>
  <conditionalFormatting sqref="I4">
    <cfRule type="expression" dxfId="0" priority="1">
      <formula>#REF!&gt;=#REF!</formula>
    </cfRule>
  </conditionalFormatting>
  <dataValidations count="2">
    <dataValidation type="list" allowBlank="1" showInputMessage="1" showErrorMessage="1" sqref="E5" xr:uid="{329A9AFE-4BAE-4A28-B93F-F90A2902F440}">
      <formula1>"2025,2026,2027,2028,2029"</formula1>
    </dataValidation>
    <dataValidation type="list" allowBlank="1" showInputMessage="1" showErrorMessage="1" sqref="G5" xr:uid="{5D3C180E-12B1-4D0E-9838-F942C58EAB2B}">
      <formula1>"1,2,3,4,5,6,7,8,9,10,11,12"</formula1>
    </dataValidation>
  </dataValidations>
  <pageMargins left="0.59055118110236227" right="0.2" top="0.74803149606299213" bottom="0.74803149606299213" header="0.31496062992125984" footer="0.31496062992125984"/>
  <pageSetup paperSize="9" scale="77" fitToWidth="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C655-746C-4253-942B-AF1AA90A42E3}">
  <sheetPr codeName="Sheet1">
    <pageSetUpPr fitToPage="1"/>
  </sheetPr>
  <dimension ref="A1:L33"/>
  <sheetViews>
    <sheetView workbookViewId="0">
      <selection activeCell="B7" sqref="B7:C7"/>
    </sheetView>
  </sheetViews>
  <sheetFormatPr defaultRowHeight="13"/>
  <cols>
    <col min="1" max="1" width="2.26953125" customWidth="1"/>
    <col min="2" max="2" width="16.453125" customWidth="1"/>
    <col min="3" max="3" width="30.1796875" customWidth="1"/>
    <col min="4" max="4" width="11.54296875" customWidth="1"/>
    <col min="5" max="5" width="11.453125" customWidth="1"/>
    <col min="6" max="6" width="12.81640625" customWidth="1"/>
    <col min="7" max="7" width="14.453125" customWidth="1"/>
    <col min="8" max="8" width="20.26953125" customWidth="1"/>
    <col min="9" max="9" width="7.54296875" customWidth="1"/>
    <col min="10" max="10" width="13.453125" customWidth="1"/>
    <col min="11" max="11" width="33.453125" customWidth="1"/>
    <col min="12" max="12" width="2.1796875" customWidth="1"/>
    <col min="13" max="13" width="2.81640625" customWidth="1"/>
    <col min="14" max="16" width="10.1796875" customWidth="1"/>
    <col min="17" max="18" width="9" customWidth="1"/>
  </cols>
  <sheetData>
    <row r="1" spans="1:12" ht="13.5" thickBot="1">
      <c r="A1" s="12"/>
      <c r="B1" s="12"/>
      <c r="C1" s="12"/>
      <c r="D1" s="12"/>
      <c r="E1" s="12"/>
      <c r="F1" s="12"/>
      <c r="G1" s="81" t="s">
        <v>14</v>
      </c>
      <c r="H1" s="82" t="s">
        <v>15</v>
      </c>
      <c r="I1" s="83"/>
      <c r="J1" s="83"/>
      <c r="K1" s="84"/>
    </row>
    <row r="2" spans="1:12" ht="21.5" thickBot="1">
      <c r="A2" s="12"/>
      <c r="B2" s="85" t="s">
        <v>54</v>
      </c>
      <c r="C2" s="12"/>
      <c r="D2" s="86"/>
      <c r="E2" s="87"/>
      <c r="F2" s="87"/>
      <c r="G2" s="141" t="s">
        <v>35</v>
      </c>
      <c r="H2" s="225" t="str">
        <f>資金繰り表!A2</f>
        <v>〇〇〇株式会社</v>
      </c>
      <c r="I2" s="226"/>
      <c r="J2" s="226"/>
      <c r="K2" s="227"/>
      <c r="L2" s="1"/>
    </row>
    <row r="3" spans="1:12">
      <c r="A3" s="12"/>
      <c r="B3" s="12"/>
      <c r="C3" s="12"/>
      <c r="D3" s="12"/>
      <c r="E3" s="12"/>
      <c r="F3" s="160"/>
      <c r="G3" s="161"/>
      <c r="H3" s="162"/>
      <c r="I3" s="89"/>
      <c r="J3" s="89"/>
      <c r="K3" s="89"/>
      <c r="L3" s="1"/>
    </row>
    <row r="4" spans="1:12">
      <c r="A4" s="12"/>
      <c r="B4" s="90" t="s">
        <v>81</v>
      </c>
      <c r="C4" s="12"/>
      <c r="D4" s="12"/>
      <c r="E4" s="12"/>
      <c r="F4" s="160"/>
      <c r="G4" s="160"/>
      <c r="H4" s="160"/>
      <c r="I4" s="12"/>
      <c r="J4" s="12"/>
      <c r="K4" s="12"/>
      <c r="L4" s="1"/>
    </row>
    <row r="5" spans="1:12">
      <c r="A5" s="12"/>
      <c r="B5" s="91"/>
      <c r="C5" s="90" t="s">
        <v>82</v>
      </c>
      <c r="D5" s="160"/>
      <c r="E5" s="160"/>
      <c r="F5" s="160"/>
      <c r="G5" s="160"/>
      <c r="H5" s="160"/>
      <c r="I5" s="12"/>
      <c r="J5" s="12"/>
      <c r="K5" s="12"/>
      <c r="L5" s="1"/>
    </row>
    <row r="6" spans="1:12" ht="13.5" thickBot="1">
      <c r="A6" s="12"/>
      <c r="B6" s="90" t="s">
        <v>110</v>
      </c>
      <c r="C6" s="12"/>
      <c r="D6" s="160"/>
      <c r="E6" s="160"/>
      <c r="F6" s="160"/>
      <c r="G6" s="160"/>
      <c r="H6" s="160"/>
      <c r="I6" s="12"/>
      <c r="J6" s="12"/>
      <c r="K6" s="12"/>
      <c r="L6" s="1"/>
    </row>
    <row r="7" spans="1:12" ht="34.5" customHeight="1" thickBot="1">
      <c r="A7" s="12"/>
      <c r="B7" s="236" t="s">
        <v>130</v>
      </c>
      <c r="C7" s="237"/>
      <c r="D7" s="164" t="s">
        <v>67</v>
      </c>
      <c r="E7" s="125">
        <f>資金繰り表!N3</f>
        <v>5</v>
      </c>
      <c r="F7" s="163" t="s">
        <v>111</v>
      </c>
      <c r="G7" s="158" t="s">
        <v>63</v>
      </c>
      <c r="H7" s="128">
        <f>資金繰り表!N4</f>
        <v>22</v>
      </c>
      <c r="I7" s="170" t="s">
        <v>112</v>
      </c>
      <c r="J7" s="168"/>
      <c r="K7" s="171"/>
      <c r="L7" s="2"/>
    </row>
    <row r="8" spans="1:12" ht="18" customHeight="1" thickBot="1">
      <c r="A8" s="12"/>
      <c r="B8" s="92" t="s">
        <v>120</v>
      </c>
      <c r="C8" s="93"/>
      <c r="D8" s="123">
        <f>資金繰り表!D14</f>
        <v>0</v>
      </c>
      <c r="E8" s="94" t="s">
        <v>83</v>
      </c>
      <c r="F8" s="228"/>
      <c r="G8" s="229"/>
      <c r="H8" s="229"/>
      <c r="I8" s="229"/>
      <c r="J8" s="229"/>
      <c r="K8" s="230"/>
      <c r="L8" s="2"/>
    </row>
    <row r="9" spans="1:12" ht="18" customHeight="1" thickBot="1">
      <c r="A9" s="12"/>
      <c r="B9" s="137" t="s">
        <v>131</v>
      </c>
      <c r="C9" s="93"/>
      <c r="D9" s="145">
        <f>資金繰り表!E11</f>
        <v>0</v>
      </c>
      <c r="E9" s="95" t="s">
        <v>83</v>
      </c>
      <c r="F9" s="231"/>
      <c r="G9" s="232"/>
      <c r="H9" s="232"/>
      <c r="I9" s="232"/>
      <c r="J9" s="232"/>
      <c r="K9" s="233"/>
      <c r="L9" s="2"/>
    </row>
    <row r="10" spans="1:12" ht="30.75" customHeight="1" thickTop="1">
      <c r="A10" s="12"/>
      <c r="B10" s="234" t="s">
        <v>36</v>
      </c>
      <c r="C10" s="235"/>
      <c r="D10" s="223">
        <f>SUM(D12:D16)</f>
        <v>0</v>
      </c>
      <c r="E10" s="238" t="s">
        <v>85</v>
      </c>
      <c r="F10" s="240" t="s">
        <v>121</v>
      </c>
      <c r="G10" s="241"/>
      <c r="H10" s="241"/>
      <c r="I10" s="241"/>
      <c r="J10" s="241"/>
      <c r="K10" s="242"/>
      <c r="L10" s="2"/>
    </row>
    <row r="11" spans="1:12" ht="21.75" customHeight="1" thickBot="1">
      <c r="A11" s="12"/>
      <c r="B11" s="246" t="str">
        <f>IF(資金繰り表!D16=D8+D10,"","B欄+D欄の金額は資金繰り表の小計(b1)と一致させてください。")</f>
        <v/>
      </c>
      <c r="C11" s="247"/>
      <c r="D11" s="224"/>
      <c r="E11" s="239"/>
      <c r="F11" s="243"/>
      <c r="G11" s="244"/>
      <c r="H11" s="244"/>
      <c r="I11" s="244"/>
      <c r="J11" s="244"/>
      <c r="K11" s="245"/>
      <c r="L11" s="2"/>
    </row>
    <row r="12" spans="1:12" ht="30" customHeight="1" thickTop="1">
      <c r="A12" s="12"/>
      <c r="B12" s="96" t="s">
        <v>5</v>
      </c>
      <c r="C12" s="142"/>
      <c r="D12" s="97"/>
      <c r="E12" s="98" t="s">
        <v>2</v>
      </c>
      <c r="F12" s="220"/>
      <c r="G12" s="221"/>
      <c r="H12" s="221"/>
      <c r="I12" s="221"/>
      <c r="J12" s="221"/>
      <c r="K12" s="222"/>
      <c r="L12" s="2"/>
    </row>
    <row r="13" spans="1:12" ht="30" customHeight="1">
      <c r="A13" s="12"/>
      <c r="B13" s="99" t="s">
        <v>5</v>
      </c>
      <c r="C13" s="142"/>
      <c r="D13" s="100"/>
      <c r="E13" s="101" t="s">
        <v>2</v>
      </c>
      <c r="F13" s="220"/>
      <c r="G13" s="221"/>
      <c r="H13" s="221"/>
      <c r="I13" s="221"/>
      <c r="J13" s="221"/>
      <c r="K13" s="222"/>
      <c r="L13" s="2"/>
    </row>
    <row r="14" spans="1:12" ht="30" customHeight="1">
      <c r="A14" s="12"/>
      <c r="B14" s="99" t="s">
        <v>5</v>
      </c>
      <c r="C14" s="143"/>
      <c r="D14" s="100"/>
      <c r="E14" s="101" t="s">
        <v>2</v>
      </c>
      <c r="F14" s="254"/>
      <c r="G14" s="255"/>
      <c r="H14" s="255"/>
      <c r="I14" s="255"/>
      <c r="J14" s="255"/>
      <c r="K14" s="256"/>
      <c r="L14" s="2"/>
    </row>
    <row r="15" spans="1:12" ht="30" customHeight="1">
      <c r="A15" s="12"/>
      <c r="B15" s="99" t="s">
        <v>5</v>
      </c>
      <c r="C15" s="143"/>
      <c r="D15" s="100"/>
      <c r="E15" s="101" t="s">
        <v>2</v>
      </c>
      <c r="F15" s="254"/>
      <c r="G15" s="255"/>
      <c r="H15" s="255"/>
      <c r="I15" s="255"/>
      <c r="J15" s="255"/>
      <c r="K15" s="256"/>
      <c r="L15" s="2"/>
    </row>
    <row r="16" spans="1:12" ht="30" customHeight="1" thickBot="1">
      <c r="A16" s="12"/>
      <c r="B16" s="102" t="s">
        <v>5</v>
      </c>
      <c r="C16" s="144" t="s">
        <v>8</v>
      </c>
      <c r="D16" s="146"/>
      <c r="E16" s="104" t="s">
        <v>2</v>
      </c>
      <c r="F16" s="257"/>
      <c r="G16" s="258"/>
      <c r="H16" s="258"/>
      <c r="I16" s="258"/>
      <c r="J16" s="258"/>
      <c r="K16" s="259"/>
      <c r="L16" s="2"/>
    </row>
    <row r="17" spans="1:12" ht="35.25" customHeight="1" thickTop="1">
      <c r="A17" s="12"/>
      <c r="B17" s="265" t="s">
        <v>37</v>
      </c>
      <c r="C17" s="266"/>
      <c r="D17" s="223">
        <f>SUM(D19:D24)</f>
        <v>0</v>
      </c>
      <c r="E17" s="238" t="s">
        <v>85</v>
      </c>
      <c r="F17" s="217" t="s">
        <v>4</v>
      </c>
      <c r="G17" s="217" t="s">
        <v>7</v>
      </c>
      <c r="H17" s="217" t="s">
        <v>3</v>
      </c>
      <c r="I17" s="219" t="s">
        <v>93</v>
      </c>
      <c r="J17" s="217" t="s">
        <v>11</v>
      </c>
      <c r="K17" s="272" t="s">
        <v>60</v>
      </c>
      <c r="L17" s="2"/>
    </row>
    <row r="18" spans="1:12" ht="24.75" customHeight="1" thickBot="1">
      <c r="A18" s="12"/>
      <c r="B18" s="246" t="str">
        <f>IF(資金繰り表!D20=D17,"","E欄の金額は資金繰り表の小計(b2)と一致させてください。")</f>
        <v/>
      </c>
      <c r="C18" s="247"/>
      <c r="D18" s="224"/>
      <c r="E18" s="239"/>
      <c r="F18" s="218"/>
      <c r="G18" s="218"/>
      <c r="H18" s="218"/>
      <c r="I18" s="218"/>
      <c r="J18" s="218"/>
      <c r="K18" s="273"/>
      <c r="L18" s="2"/>
    </row>
    <row r="19" spans="1:12" ht="30" customHeight="1" thickTop="1">
      <c r="A19" s="12"/>
      <c r="B19" s="99" t="s">
        <v>6</v>
      </c>
      <c r="C19" s="142"/>
      <c r="D19" s="97"/>
      <c r="E19" s="101" t="s">
        <v>2</v>
      </c>
      <c r="F19" s="105"/>
      <c r="G19" s="106"/>
      <c r="H19" s="107"/>
      <c r="I19" s="105"/>
      <c r="J19" s="108"/>
      <c r="K19" s="109"/>
      <c r="L19" s="2"/>
    </row>
    <row r="20" spans="1:12" ht="30" customHeight="1">
      <c r="A20" s="12"/>
      <c r="B20" s="99" t="s">
        <v>6</v>
      </c>
      <c r="C20" s="142"/>
      <c r="D20" s="100"/>
      <c r="E20" s="101" t="s">
        <v>2</v>
      </c>
      <c r="F20" s="105"/>
      <c r="G20" s="106"/>
      <c r="H20" s="107"/>
      <c r="I20" s="105"/>
      <c r="J20" s="108"/>
      <c r="K20" s="109"/>
      <c r="L20" s="2"/>
    </row>
    <row r="21" spans="1:12" ht="30" customHeight="1">
      <c r="A21" s="12"/>
      <c r="B21" s="99" t="s">
        <v>6</v>
      </c>
      <c r="C21" s="142"/>
      <c r="D21" s="100"/>
      <c r="E21" s="101" t="s">
        <v>2</v>
      </c>
      <c r="F21" s="105"/>
      <c r="G21" s="106"/>
      <c r="H21" s="107"/>
      <c r="I21" s="105"/>
      <c r="J21" s="108"/>
      <c r="K21" s="109"/>
      <c r="L21" s="2"/>
    </row>
    <row r="22" spans="1:12" ht="30" customHeight="1">
      <c r="A22" s="12"/>
      <c r="B22" s="99" t="s">
        <v>6</v>
      </c>
      <c r="C22" s="142"/>
      <c r="D22" s="100"/>
      <c r="E22" s="101" t="s">
        <v>2</v>
      </c>
      <c r="F22" s="105"/>
      <c r="G22" s="106"/>
      <c r="H22" s="107"/>
      <c r="I22" s="105"/>
      <c r="J22" s="108"/>
      <c r="K22" s="109"/>
      <c r="L22" s="2"/>
    </row>
    <row r="23" spans="1:12" ht="30" customHeight="1">
      <c r="A23" s="12"/>
      <c r="B23" s="99" t="s">
        <v>6</v>
      </c>
      <c r="C23" s="142"/>
      <c r="D23" s="100"/>
      <c r="E23" s="101" t="s">
        <v>2</v>
      </c>
      <c r="F23" s="105"/>
      <c r="G23" s="106"/>
      <c r="H23" s="107"/>
      <c r="I23" s="105"/>
      <c r="J23" s="108"/>
      <c r="K23" s="109"/>
      <c r="L23" s="2"/>
    </row>
    <row r="24" spans="1:12" ht="30" customHeight="1" thickBot="1">
      <c r="A24" s="12"/>
      <c r="B24" s="102" t="s">
        <v>6</v>
      </c>
      <c r="C24" s="142"/>
      <c r="D24" s="103"/>
      <c r="E24" s="104" t="s">
        <v>2</v>
      </c>
      <c r="F24" s="105"/>
      <c r="G24" s="106"/>
      <c r="H24" s="107"/>
      <c r="I24" s="105"/>
      <c r="J24" s="108"/>
      <c r="K24" s="109"/>
      <c r="L24" s="2"/>
    </row>
    <row r="25" spans="1:12" ht="30" customHeight="1">
      <c r="A25" s="12"/>
      <c r="B25" s="267" t="s">
        <v>58</v>
      </c>
      <c r="C25" s="268"/>
      <c r="D25" s="124">
        <f>資金繰り表!D39</f>
        <v>0</v>
      </c>
      <c r="E25" s="147" t="s">
        <v>84</v>
      </c>
      <c r="F25" s="110"/>
      <c r="G25" s="269" t="s">
        <v>87</v>
      </c>
      <c r="H25" s="270"/>
      <c r="I25" s="270"/>
      <c r="J25" s="270"/>
      <c r="K25" s="271"/>
      <c r="L25" s="2"/>
    </row>
    <row r="26" spans="1:12" ht="31.5" customHeight="1" thickBot="1">
      <c r="A26" s="12"/>
      <c r="B26" s="248" t="s">
        <v>53</v>
      </c>
      <c r="C26" s="249"/>
      <c r="D26" s="129">
        <f>資金繰り表!D35</f>
        <v>0</v>
      </c>
      <c r="E26" s="148" t="s">
        <v>86</v>
      </c>
      <c r="F26" s="159"/>
      <c r="G26" s="262"/>
      <c r="H26" s="263"/>
      <c r="I26" s="263"/>
      <c r="J26" s="263"/>
      <c r="K26" s="264"/>
      <c r="L26" s="2"/>
    </row>
    <row r="27" spans="1:12" ht="31.5" customHeight="1">
      <c r="A27" s="12"/>
      <c r="B27" s="260" t="s">
        <v>50</v>
      </c>
      <c r="C27" s="261"/>
      <c r="D27" s="124">
        <f>D8+D9+D10+D17</f>
        <v>0</v>
      </c>
      <c r="E27" s="111" t="s">
        <v>85</v>
      </c>
      <c r="F27" s="112"/>
      <c r="G27" s="113"/>
      <c r="H27" s="113"/>
      <c r="I27" s="113"/>
      <c r="J27" s="113"/>
      <c r="K27" s="114"/>
      <c r="L27" s="2"/>
    </row>
    <row r="28" spans="1:12" ht="31.5" customHeight="1">
      <c r="A28" s="12"/>
      <c r="B28" s="250" t="s">
        <v>75</v>
      </c>
      <c r="C28" s="251"/>
      <c r="D28" s="126">
        <f>D25*(E7+H7)+D26</f>
        <v>0</v>
      </c>
      <c r="E28" s="115" t="s">
        <v>85</v>
      </c>
      <c r="F28" s="112"/>
      <c r="G28" s="113"/>
      <c r="H28" s="113"/>
      <c r="I28" s="113"/>
      <c r="J28" s="113"/>
      <c r="K28" s="114"/>
      <c r="L28" s="2"/>
    </row>
    <row r="29" spans="1:12" ht="31.5" customHeight="1" thickBot="1">
      <c r="A29" s="12"/>
      <c r="B29" s="252" t="s">
        <v>51</v>
      </c>
      <c r="C29" s="253"/>
      <c r="D29" s="127">
        <f>D27-D28</f>
        <v>0</v>
      </c>
      <c r="E29" s="116" t="s">
        <v>85</v>
      </c>
      <c r="F29" s="117"/>
      <c r="G29" s="118"/>
      <c r="H29" s="118"/>
      <c r="I29" s="118"/>
      <c r="J29" s="118"/>
      <c r="K29" s="119"/>
      <c r="L29" s="2"/>
    </row>
    <row r="30" spans="1:12" ht="6" customHeight="1">
      <c r="A30" s="12"/>
      <c r="B30" s="88"/>
      <c r="C30" s="12"/>
      <c r="D30" s="12"/>
      <c r="E30" s="12"/>
      <c r="F30" s="12"/>
      <c r="G30" s="12"/>
      <c r="H30" s="12"/>
      <c r="I30" s="12"/>
      <c r="J30" s="12"/>
      <c r="K30" s="12"/>
      <c r="L30" s="1"/>
    </row>
    <row r="31" spans="1:12">
      <c r="A31" s="12"/>
      <c r="B31" s="138"/>
      <c r="C31" s="113"/>
      <c r="D31" s="120"/>
      <c r="E31" s="121"/>
      <c r="F31" s="12"/>
      <c r="G31" s="12"/>
      <c r="H31" s="12"/>
      <c r="I31" s="12"/>
      <c r="J31" s="87" t="s">
        <v>61</v>
      </c>
      <c r="K31" s="122" t="s">
        <v>124</v>
      </c>
      <c r="L31" s="2"/>
    </row>
    <row r="32" spans="1:12">
      <c r="A32" s="1"/>
      <c r="B32" s="1"/>
      <c r="C32" s="1"/>
      <c r="D32" s="1"/>
      <c r="E32" s="1"/>
      <c r="F32" s="1"/>
      <c r="G32" s="1"/>
      <c r="H32" s="1"/>
      <c r="I32" s="1"/>
      <c r="J32" s="1"/>
      <c r="K32" s="1"/>
      <c r="L32" s="1"/>
    </row>
    <row r="33" ht="7.5" customHeight="1"/>
  </sheetData>
  <mergeCells count="30">
    <mergeCell ref="B26:C26"/>
    <mergeCell ref="B28:C28"/>
    <mergeCell ref="B29:C29"/>
    <mergeCell ref="F14:K14"/>
    <mergeCell ref="F15:K15"/>
    <mergeCell ref="F16:K16"/>
    <mergeCell ref="B27:C27"/>
    <mergeCell ref="G26:K26"/>
    <mergeCell ref="B17:C17"/>
    <mergeCell ref="B25:C25"/>
    <mergeCell ref="G25:K25"/>
    <mergeCell ref="J17:J18"/>
    <mergeCell ref="K17:K18"/>
    <mergeCell ref="B18:C18"/>
    <mergeCell ref="E17:E18"/>
    <mergeCell ref="F17:F18"/>
    <mergeCell ref="H2:K2"/>
    <mergeCell ref="F8:K9"/>
    <mergeCell ref="B10:C10"/>
    <mergeCell ref="F12:K12"/>
    <mergeCell ref="B7:C7"/>
    <mergeCell ref="E10:E11"/>
    <mergeCell ref="F10:K11"/>
    <mergeCell ref="B11:C11"/>
    <mergeCell ref="D10:D11"/>
    <mergeCell ref="G17:G18"/>
    <mergeCell ref="H17:H18"/>
    <mergeCell ref="I17:I18"/>
    <mergeCell ref="F13:K13"/>
    <mergeCell ref="D17:D18"/>
  </mergeCells>
  <phoneticPr fontId="2"/>
  <dataValidations count="4">
    <dataValidation type="list" errorStyle="warning" allowBlank="1" showInputMessage="1" showErrorMessage="1" error="選択肢以外を入力しようとしています。" sqref="F20:F24 F19" xr:uid="{A35200AC-3790-40CA-B9BE-65B76CC9C14D}">
      <formula1>"出資,融資,その他"</formula1>
    </dataValidation>
    <dataValidation type="list" errorStyle="warning" allowBlank="1" showInputMessage="1" showErrorMessage="1" error="選択肢以外を入力しようとしています。" sqref="H19:H24" xr:uid="{0C81C97E-3B3F-4BA5-B7AE-70F3842BB24D}">
      <formula1>"決定,協議中（会社レベル）,協議中（担当者レベル）,未定"</formula1>
    </dataValidation>
    <dataValidation type="list" errorStyle="warning" allowBlank="1" showInputMessage="1" showErrorMessage="1" error="選択肢以外を入力しようとしています。" sqref="I19:I24" xr:uid="{2656E312-ABE5-4122-A719-866C0B57F934}">
      <formula1>"有り,無し"</formula1>
    </dataValidation>
    <dataValidation type="list" errorStyle="warning" allowBlank="1" showInputMessage="1" showErrorMessage="1" error="選択肢以外を入力しようとしています。" sqref="J19:J24" xr:uid="{19C425C6-EAC7-4B14-997A-512557A29A0F}">
      <formula1>"本事業のみ,本事業及び他事業,他事業のみ,その他"</formula1>
    </dataValidation>
  </dataValidations>
  <printOptions horizontalCentered="1"/>
  <pageMargins left="0.23622047244094491" right="0.23622047244094491" top="0.53" bottom="0.2" header="0.31496062992125984" footer="0.2"/>
  <pageSetup paperSize="9" scale="79" orientation="landscape" r:id="rId1"/>
  <rowBreaks count="1" manualBreakCount="1">
    <brk id="31"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2D14-555B-42E4-9C8B-9BD1FEE7176C}">
  <sheetPr>
    <pageSetUpPr fitToPage="1"/>
  </sheetPr>
  <dimension ref="A1:L34"/>
  <sheetViews>
    <sheetView workbookViewId="0">
      <selection activeCell="D8" sqref="D8"/>
    </sheetView>
  </sheetViews>
  <sheetFormatPr defaultRowHeight="13"/>
  <cols>
    <col min="1" max="1" width="2.26953125" customWidth="1"/>
    <col min="2" max="2" width="16.453125" customWidth="1"/>
    <col min="3" max="3" width="30.1796875" customWidth="1"/>
    <col min="4" max="4" width="11.54296875" customWidth="1"/>
    <col min="5" max="5" width="11.453125" customWidth="1"/>
    <col min="6" max="6" width="12.81640625" customWidth="1"/>
    <col min="7" max="7" width="14.453125" customWidth="1"/>
    <col min="8" max="8" width="20.26953125" customWidth="1"/>
    <col min="9" max="9" width="7.54296875" customWidth="1"/>
    <col min="10" max="10" width="13.453125" customWidth="1"/>
    <col min="11" max="11" width="33.453125" customWidth="1"/>
    <col min="12" max="12" width="2.1796875" customWidth="1"/>
    <col min="13" max="13" width="2.81640625" customWidth="1"/>
    <col min="14" max="16" width="10.1796875" customWidth="1"/>
    <col min="17" max="18" width="9" customWidth="1"/>
  </cols>
  <sheetData>
    <row r="1" spans="1:12" ht="13.5" thickBot="1">
      <c r="A1" s="12"/>
      <c r="B1" s="12"/>
      <c r="C1" s="12"/>
      <c r="D1" s="12"/>
      <c r="E1" s="12"/>
      <c r="F1" s="12"/>
      <c r="G1" s="81" t="s">
        <v>14</v>
      </c>
      <c r="H1" s="82" t="s">
        <v>15</v>
      </c>
      <c r="I1" s="83"/>
      <c r="J1" s="83"/>
      <c r="K1" s="84"/>
    </row>
    <row r="2" spans="1:12" ht="21.5" thickBot="1">
      <c r="A2" s="12"/>
      <c r="B2" s="85" t="s">
        <v>54</v>
      </c>
      <c r="C2" s="12"/>
      <c r="D2" s="86"/>
      <c r="E2" s="87"/>
      <c r="F2" s="87"/>
      <c r="G2" s="141" t="s">
        <v>35</v>
      </c>
      <c r="H2" s="225" t="str">
        <f>資金繰り表!A2</f>
        <v>〇〇〇株式会社</v>
      </c>
      <c r="I2" s="226"/>
      <c r="J2" s="226"/>
      <c r="K2" s="227"/>
      <c r="L2" s="1"/>
    </row>
    <row r="3" spans="1:12">
      <c r="A3" s="12"/>
      <c r="B3" s="12"/>
      <c r="C3" s="12"/>
      <c r="D3" s="12"/>
      <c r="E3" s="12"/>
      <c r="F3" s="160"/>
      <c r="G3" s="161"/>
      <c r="H3" s="162"/>
      <c r="I3" s="89"/>
      <c r="J3" s="89"/>
      <c r="K3" s="89"/>
      <c r="L3" s="1"/>
    </row>
    <row r="4" spans="1:12">
      <c r="A4" s="12"/>
      <c r="B4" s="90" t="s">
        <v>81</v>
      </c>
      <c r="C4" s="12"/>
      <c r="D4" s="12"/>
      <c r="E4" s="12"/>
      <c r="F4" s="160"/>
      <c r="G4" s="160"/>
      <c r="H4" s="160"/>
      <c r="I4" s="12"/>
      <c r="J4" s="12"/>
      <c r="K4" s="12"/>
      <c r="L4" s="1"/>
    </row>
    <row r="5" spans="1:12">
      <c r="A5" s="12"/>
      <c r="B5" s="91"/>
      <c r="C5" s="90" t="s">
        <v>82</v>
      </c>
      <c r="D5" s="160"/>
      <c r="E5" s="160"/>
      <c r="F5" s="160"/>
      <c r="G5" s="160"/>
      <c r="H5" s="160"/>
      <c r="I5" s="12"/>
      <c r="J5" s="12"/>
      <c r="K5" s="12"/>
      <c r="L5" s="1"/>
    </row>
    <row r="6" spans="1:12" ht="13.5" thickBot="1">
      <c r="A6" s="12"/>
      <c r="B6" s="90" t="s">
        <v>110</v>
      </c>
      <c r="C6" s="12"/>
      <c r="D6" s="160"/>
      <c r="E6" s="160"/>
      <c r="F6" s="160"/>
      <c r="G6" s="160"/>
      <c r="H6" s="160"/>
      <c r="I6" s="12"/>
      <c r="J6" s="12"/>
      <c r="K6" s="12"/>
      <c r="L6" s="1"/>
    </row>
    <row r="7" spans="1:12" ht="34.5" customHeight="1" thickBot="1">
      <c r="A7" s="12"/>
      <c r="B7" s="236" t="s">
        <v>130</v>
      </c>
      <c r="C7" s="237"/>
      <c r="D7" s="164" t="s">
        <v>67</v>
      </c>
      <c r="E7" s="125">
        <f>資金繰り表!N3</f>
        <v>5</v>
      </c>
      <c r="F7" s="163" t="s">
        <v>111</v>
      </c>
      <c r="G7" s="158" t="s">
        <v>63</v>
      </c>
      <c r="H7" s="128">
        <v>12</v>
      </c>
      <c r="I7" s="170" t="s">
        <v>112</v>
      </c>
      <c r="J7" s="168"/>
      <c r="K7" s="171"/>
      <c r="L7" s="2"/>
    </row>
    <row r="8" spans="1:12" ht="18" customHeight="1" thickBot="1">
      <c r="A8" s="12"/>
      <c r="B8" s="92" t="s">
        <v>120</v>
      </c>
      <c r="C8" s="93"/>
      <c r="D8" s="123">
        <v>200000</v>
      </c>
      <c r="E8" s="94" t="s">
        <v>83</v>
      </c>
      <c r="F8" s="228"/>
      <c r="G8" s="229"/>
      <c r="H8" s="229"/>
      <c r="I8" s="229"/>
      <c r="J8" s="229"/>
      <c r="K8" s="230"/>
      <c r="L8" s="2"/>
    </row>
    <row r="9" spans="1:12" ht="18" customHeight="1" thickBot="1">
      <c r="A9" s="12"/>
      <c r="B9" s="137" t="s">
        <v>131</v>
      </c>
      <c r="C9" s="93"/>
      <c r="D9" s="145">
        <v>63200</v>
      </c>
      <c r="E9" s="95" t="s">
        <v>83</v>
      </c>
      <c r="F9" s="231"/>
      <c r="G9" s="232"/>
      <c r="H9" s="232"/>
      <c r="I9" s="232"/>
      <c r="J9" s="232"/>
      <c r="K9" s="233"/>
      <c r="L9" s="2"/>
    </row>
    <row r="10" spans="1:12" ht="30.75" customHeight="1" thickTop="1">
      <c r="A10" s="12"/>
      <c r="B10" s="234" t="s">
        <v>36</v>
      </c>
      <c r="C10" s="235"/>
      <c r="D10" s="223">
        <f>SUM(D12:D16)</f>
        <v>180000</v>
      </c>
      <c r="E10" s="238" t="s">
        <v>85</v>
      </c>
      <c r="F10" s="240" t="s">
        <v>121</v>
      </c>
      <c r="G10" s="241"/>
      <c r="H10" s="241"/>
      <c r="I10" s="241"/>
      <c r="J10" s="241"/>
      <c r="K10" s="242"/>
      <c r="L10" s="2"/>
    </row>
    <row r="11" spans="1:12" ht="21.75" customHeight="1" thickBot="1">
      <c r="A11" s="12"/>
      <c r="B11" s="246" t="str">
        <f>IF(資金繰り表!D16=D8+D10,"","B欄+D欄の金額は資金繰り表の小計(b1)と一致させてください。")</f>
        <v>B欄+D欄の金額は資金繰り表の小計(b1)と一致させてください。</v>
      </c>
      <c r="C11" s="247"/>
      <c r="D11" s="224"/>
      <c r="E11" s="239"/>
      <c r="F11" s="243"/>
      <c r="G11" s="244"/>
      <c r="H11" s="244"/>
      <c r="I11" s="244"/>
      <c r="J11" s="244"/>
      <c r="K11" s="245"/>
      <c r="L11" s="2"/>
    </row>
    <row r="12" spans="1:12" ht="30" customHeight="1" thickTop="1">
      <c r="A12" s="12"/>
      <c r="B12" s="96" t="s">
        <v>5</v>
      </c>
      <c r="C12" s="151" t="s">
        <v>106</v>
      </c>
      <c r="D12" s="165">
        <v>70000</v>
      </c>
      <c r="E12" s="98" t="s">
        <v>2</v>
      </c>
      <c r="F12" s="275" t="s">
        <v>90</v>
      </c>
      <c r="G12" s="276"/>
      <c r="H12" s="276"/>
      <c r="I12" s="276"/>
      <c r="J12" s="276"/>
      <c r="K12" s="277"/>
      <c r="L12" s="2"/>
    </row>
    <row r="13" spans="1:12" ht="30" customHeight="1">
      <c r="A13" s="12"/>
      <c r="B13" s="99" t="s">
        <v>5</v>
      </c>
      <c r="C13" s="151" t="s">
        <v>107</v>
      </c>
      <c r="D13" s="166">
        <v>100000</v>
      </c>
      <c r="E13" s="101" t="s">
        <v>2</v>
      </c>
      <c r="F13" s="275" t="s">
        <v>89</v>
      </c>
      <c r="G13" s="276"/>
      <c r="H13" s="276"/>
      <c r="I13" s="276"/>
      <c r="J13" s="276"/>
      <c r="K13" s="277"/>
      <c r="L13" s="2"/>
    </row>
    <row r="14" spans="1:12" ht="30" customHeight="1">
      <c r="A14" s="12"/>
      <c r="B14" s="99" t="s">
        <v>5</v>
      </c>
      <c r="C14" s="143"/>
      <c r="D14" s="100"/>
      <c r="E14" s="101" t="s">
        <v>2</v>
      </c>
      <c r="F14" s="254"/>
      <c r="G14" s="255"/>
      <c r="H14" s="255"/>
      <c r="I14" s="255"/>
      <c r="J14" s="255"/>
      <c r="K14" s="256"/>
      <c r="L14" s="2"/>
    </row>
    <row r="15" spans="1:12" ht="30" customHeight="1">
      <c r="A15" s="12"/>
      <c r="B15" s="99" t="s">
        <v>5</v>
      </c>
      <c r="C15" s="143"/>
      <c r="D15" s="100"/>
      <c r="E15" s="101" t="s">
        <v>2</v>
      </c>
      <c r="F15" s="254"/>
      <c r="G15" s="255"/>
      <c r="H15" s="255"/>
      <c r="I15" s="255"/>
      <c r="J15" s="255"/>
      <c r="K15" s="256"/>
      <c r="L15" s="2"/>
    </row>
    <row r="16" spans="1:12" ht="30" customHeight="1" thickBot="1">
      <c r="A16" s="12"/>
      <c r="B16" s="102" t="s">
        <v>5</v>
      </c>
      <c r="C16" s="144" t="s">
        <v>8</v>
      </c>
      <c r="D16" s="152">
        <v>10000</v>
      </c>
      <c r="E16" s="104" t="s">
        <v>2</v>
      </c>
      <c r="F16" s="257"/>
      <c r="G16" s="258"/>
      <c r="H16" s="258"/>
      <c r="I16" s="258"/>
      <c r="J16" s="258"/>
      <c r="K16" s="259"/>
      <c r="L16" s="2"/>
    </row>
    <row r="17" spans="1:12" ht="35.25" customHeight="1" thickTop="1">
      <c r="A17" s="12"/>
      <c r="B17" s="265" t="s">
        <v>37</v>
      </c>
      <c r="C17" s="266"/>
      <c r="D17" s="223">
        <f>SUM(D19:D24)</f>
        <v>450000</v>
      </c>
      <c r="E17" s="238" t="s">
        <v>85</v>
      </c>
      <c r="F17" s="217" t="s">
        <v>4</v>
      </c>
      <c r="G17" s="217" t="s">
        <v>7</v>
      </c>
      <c r="H17" s="217" t="s">
        <v>3</v>
      </c>
      <c r="I17" s="219" t="s">
        <v>93</v>
      </c>
      <c r="J17" s="217" t="s">
        <v>11</v>
      </c>
      <c r="K17" s="272" t="s">
        <v>60</v>
      </c>
      <c r="L17" s="2"/>
    </row>
    <row r="18" spans="1:12" ht="24.75" customHeight="1" thickBot="1">
      <c r="A18" s="12"/>
      <c r="B18" s="246" t="str">
        <f>IF(資金繰り表!D20=D17,"","E欄の金額は資金繰り表の小計(b2)と一致させてください。")</f>
        <v>E欄の金額は資金繰り表の小計(b2)と一致させてください。</v>
      </c>
      <c r="C18" s="247"/>
      <c r="D18" s="224"/>
      <c r="E18" s="239"/>
      <c r="F18" s="218"/>
      <c r="G18" s="218"/>
      <c r="H18" s="218"/>
      <c r="I18" s="218"/>
      <c r="J18" s="218"/>
      <c r="K18" s="273"/>
      <c r="L18" s="2"/>
    </row>
    <row r="19" spans="1:12" ht="30" customHeight="1" thickTop="1">
      <c r="A19" s="12"/>
      <c r="B19" s="99" t="s">
        <v>6</v>
      </c>
      <c r="C19" s="151" t="s">
        <v>94</v>
      </c>
      <c r="D19" s="165">
        <v>50000</v>
      </c>
      <c r="E19" s="101" t="s">
        <v>2</v>
      </c>
      <c r="F19" s="153" t="s">
        <v>0</v>
      </c>
      <c r="G19" s="154">
        <v>45778</v>
      </c>
      <c r="H19" s="155" t="s">
        <v>1</v>
      </c>
      <c r="I19" s="153" t="s">
        <v>9</v>
      </c>
      <c r="J19" s="156" t="s">
        <v>99</v>
      </c>
      <c r="K19" s="157" t="s">
        <v>72</v>
      </c>
      <c r="L19" s="2"/>
    </row>
    <row r="20" spans="1:12" ht="30" customHeight="1">
      <c r="A20" s="12"/>
      <c r="B20" s="99" t="s">
        <v>6</v>
      </c>
      <c r="C20" s="151" t="s">
        <v>95</v>
      </c>
      <c r="D20" s="166">
        <v>100000</v>
      </c>
      <c r="E20" s="101" t="s">
        <v>2</v>
      </c>
      <c r="F20" s="153" t="s">
        <v>0</v>
      </c>
      <c r="G20" s="154">
        <v>45809</v>
      </c>
      <c r="H20" s="155" t="s">
        <v>13</v>
      </c>
      <c r="I20" s="153" t="s">
        <v>10</v>
      </c>
      <c r="J20" s="156" t="s">
        <v>74</v>
      </c>
      <c r="K20" s="157" t="s">
        <v>73</v>
      </c>
      <c r="L20" s="2"/>
    </row>
    <row r="21" spans="1:12" ht="30" customHeight="1">
      <c r="A21" s="12"/>
      <c r="B21" s="99" t="s">
        <v>6</v>
      </c>
      <c r="C21" s="151" t="s">
        <v>96</v>
      </c>
      <c r="D21" s="166">
        <v>50000</v>
      </c>
      <c r="E21" s="101" t="s">
        <v>2</v>
      </c>
      <c r="F21" s="153" t="s">
        <v>0</v>
      </c>
      <c r="G21" s="154">
        <v>45870</v>
      </c>
      <c r="H21" s="155" t="s">
        <v>12</v>
      </c>
      <c r="I21" s="153" t="s">
        <v>10</v>
      </c>
      <c r="J21" s="156" t="s">
        <v>74</v>
      </c>
      <c r="K21" s="157" t="s">
        <v>103</v>
      </c>
      <c r="L21" s="2"/>
    </row>
    <row r="22" spans="1:12" ht="30" customHeight="1">
      <c r="A22" s="12"/>
      <c r="B22" s="99" t="s">
        <v>6</v>
      </c>
      <c r="C22" s="151" t="s">
        <v>97</v>
      </c>
      <c r="D22" s="166">
        <v>100000</v>
      </c>
      <c r="E22" s="101" t="s">
        <v>2</v>
      </c>
      <c r="F22" s="153" t="s">
        <v>0</v>
      </c>
      <c r="G22" s="154">
        <v>46327</v>
      </c>
      <c r="H22" s="155" t="s">
        <v>100</v>
      </c>
      <c r="I22" s="153" t="s">
        <v>10</v>
      </c>
      <c r="J22" s="156" t="s">
        <v>74</v>
      </c>
      <c r="K22" s="157" t="s">
        <v>105</v>
      </c>
      <c r="L22" s="2"/>
    </row>
    <row r="23" spans="1:12" ht="30" customHeight="1">
      <c r="A23" s="12"/>
      <c r="B23" s="99" t="s">
        <v>6</v>
      </c>
      <c r="C23" s="151" t="s">
        <v>98</v>
      </c>
      <c r="D23" s="166">
        <v>100000</v>
      </c>
      <c r="E23" s="101" t="s">
        <v>2</v>
      </c>
      <c r="F23" s="153" t="s">
        <v>92</v>
      </c>
      <c r="G23" s="154">
        <v>46082</v>
      </c>
      <c r="H23" s="155" t="s">
        <v>12</v>
      </c>
      <c r="I23" s="153" t="s">
        <v>10</v>
      </c>
      <c r="J23" s="156" t="s">
        <v>74</v>
      </c>
      <c r="K23" s="157" t="s">
        <v>104</v>
      </c>
      <c r="L23" s="2"/>
    </row>
    <row r="24" spans="1:12" ht="30" customHeight="1" thickBot="1">
      <c r="A24" s="12"/>
      <c r="B24" s="102" t="s">
        <v>6</v>
      </c>
      <c r="C24" s="151" t="s">
        <v>109</v>
      </c>
      <c r="D24" s="167">
        <v>50000</v>
      </c>
      <c r="E24" s="104" t="s">
        <v>2</v>
      </c>
      <c r="F24" s="153" t="s">
        <v>101</v>
      </c>
      <c r="G24" s="154">
        <v>46082</v>
      </c>
      <c r="H24" s="155" t="s">
        <v>100</v>
      </c>
      <c r="I24" s="153" t="s">
        <v>10</v>
      </c>
      <c r="J24" s="156" t="s">
        <v>102</v>
      </c>
      <c r="K24" s="157" t="s">
        <v>108</v>
      </c>
      <c r="L24" s="2"/>
    </row>
    <row r="25" spans="1:12" ht="30" customHeight="1">
      <c r="A25" s="12"/>
      <c r="B25" s="267" t="s">
        <v>58</v>
      </c>
      <c r="C25" s="268"/>
      <c r="D25" s="124">
        <v>44647.059000000001</v>
      </c>
      <c r="E25" s="147" t="s">
        <v>84</v>
      </c>
      <c r="F25" s="110"/>
      <c r="G25" s="269" t="s">
        <v>87</v>
      </c>
      <c r="H25" s="270"/>
      <c r="I25" s="270"/>
      <c r="J25" s="270"/>
      <c r="K25" s="271"/>
      <c r="L25" s="2"/>
    </row>
    <row r="26" spans="1:12" ht="31.5" customHeight="1" thickBot="1">
      <c r="A26" s="12"/>
      <c r="B26" s="248" t="s">
        <v>53</v>
      </c>
      <c r="C26" s="249"/>
      <c r="D26" s="129">
        <v>100000</v>
      </c>
      <c r="E26" s="148" t="s">
        <v>86</v>
      </c>
      <c r="F26" s="159"/>
      <c r="G26" s="274" t="s">
        <v>91</v>
      </c>
      <c r="H26" s="263"/>
      <c r="I26" s="263"/>
      <c r="J26" s="263"/>
      <c r="K26" s="264"/>
      <c r="L26" s="2"/>
    </row>
    <row r="27" spans="1:12" ht="31.5" customHeight="1">
      <c r="A27" s="12"/>
      <c r="B27" s="260" t="s">
        <v>50</v>
      </c>
      <c r="C27" s="261"/>
      <c r="D27" s="124">
        <f>D8+D9+D10+D17</f>
        <v>893200</v>
      </c>
      <c r="E27" s="111" t="s">
        <v>85</v>
      </c>
      <c r="F27" s="112"/>
      <c r="G27" s="113"/>
      <c r="H27" s="113"/>
      <c r="I27" s="113"/>
      <c r="J27" s="113"/>
      <c r="K27" s="114"/>
      <c r="L27" s="2"/>
    </row>
    <row r="28" spans="1:12" ht="31.5" customHeight="1">
      <c r="A28" s="12"/>
      <c r="B28" s="250" t="s">
        <v>75</v>
      </c>
      <c r="C28" s="251"/>
      <c r="D28" s="126">
        <f>D25*(E7+H7)+D26</f>
        <v>859000.00300000003</v>
      </c>
      <c r="E28" s="115" t="s">
        <v>85</v>
      </c>
      <c r="F28" s="112"/>
      <c r="G28" s="113"/>
      <c r="H28" s="113"/>
      <c r="I28" s="113"/>
      <c r="J28" s="113"/>
      <c r="K28" s="114"/>
      <c r="L28" s="2"/>
    </row>
    <row r="29" spans="1:12" ht="31.5" customHeight="1" thickBot="1">
      <c r="A29" s="12"/>
      <c r="B29" s="252" t="s">
        <v>51</v>
      </c>
      <c r="C29" s="253"/>
      <c r="D29" s="127">
        <f>D27-D28</f>
        <v>34199.996999999974</v>
      </c>
      <c r="E29" s="116" t="s">
        <v>85</v>
      </c>
      <c r="F29" s="117"/>
      <c r="G29" s="118"/>
      <c r="H29" s="118"/>
      <c r="I29" s="118"/>
      <c r="J29" s="118"/>
      <c r="K29" s="119"/>
      <c r="L29" s="2"/>
    </row>
    <row r="30" spans="1:12" ht="6" customHeight="1">
      <c r="A30" s="12"/>
      <c r="B30" s="88"/>
      <c r="C30" s="12"/>
      <c r="D30" s="12"/>
      <c r="E30" s="12"/>
      <c r="F30" s="12"/>
      <c r="G30" s="12"/>
      <c r="H30" s="12"/>
      <c r="I30" s="12"/>
      <c r="J30" s="12"/>
      <c r="K30" s="12"/>
      <c r="L30" s="1"/>
    </row>
    <row r="31" spans="1:12">
      <c r="A31" s="12"/>
      <c r="B31" s="138"/>
      <c r="C31" s="113"/>
      <c r="D31" s="120"/>
      <c r="E31" s="121"/>
      <c r="F31" s="12"/>
      <c r="G31" s="12"/>
      <c r="H31" s="12"/>
      <c r="I31" s="12"/>
      <c r="J31" s="87" t="s">
        <v>61</v>
      </c>
      <c r="K31" s="122" t="s">
        <v>124</v>
      </c>
      <c r="L31" s="2"/>
    </row>
    <row r="32" spans="1:12">
      <c r="A32" s="1"/>
      <c r="B32" s="1"/>
      <c r="C32" s="1"/>
      <c r="D32" s="1"/>
      <c r="E32" s="1"/>
      <c r="F32" s="1"/>
      <c r="G32" s="1"/>
      <c r="H32" s="1"/>
      <c r="I32" s="1"/>
      <c r="J32" s="1"/>
      <c r="K32" s="1"/>
      <c r="L32" s="1"/>
    </row>
    <row r="33" spans="7:7" ht="7.5" customHeight="1"/>
    <row r="34" spans="7:7">
      <c r="G34" s="172"/>
    </row>
  </sheetData>
  <mergeCells count="30">
    <mergeCell ref="G17:G18"/>
    <mergeCell ref="H2:K2"/>
    <mergeCell ref="B7:C7"/>
    <mergeCell ref="F8:K9"/>
    <mergeCell ref="B10:C10"/>
    <mergeCell ref="D10:D11"/>
    <mergeCell ref="E10:E11"/>
    <mergeCell ref="F10:K11"/>
    <mergeCell ref="B11:C11"/>
    <mergeCell ref="F12:K12"/>
    <mergeCell ref="F13:K13"/>
    <mergeCell ref="F14:K14"/>
    <mergeCell ref="F15:K15"/>
    <mergeCell ref="F16:K16"/>
    <mergeCell ref="B29:C29"/>
    <mergeCell ref="B18:C18"/>
    <mergeCell ref="B26:C26"/>
    <mergeCell ref="G26:K26"/>
    <mergeCell ref="B27:C27"/>
    <mergeCell ref="B28:C28"/>
    <mergeCell ref="B25:C25"/>
    <mergeCell ref="G25:K25"/>
    <mergeCell ref="H17:H18"/>
    <mergeCell ref="I17:I18"/>
    <mergeCell ref="J17:J18"/>
    <mergeCell ref="K17:K18"/>
    <mergeCell ref="B17:C17"/>
    <mergeCell ref="D17:D18"/>
    <mergeCell ref="E17:E18"/>
    <mergeCell ref="F17:F18"/>
  </mergeCells>
  <phoneticPr fontId="2"/>
  <dataValidations count="4">
    <dataValidation type="list" errorStyle="warning" allowBlank="1" showInputMessage="1" showErrorMessage="1" error="選択肢以外を入力しようとしています。" sqref="J19:J24" xr:uid="{AF2060BB-7371-4ACC-9453-DD5DBE0873F5}">
      <formula1>"本事業のみ,本事業及び他事業,他事業のみ,その他"</formula1>
    </dataValidation>
    <dataValidation type="list" errorStyle="warning" allowBlank="1" showInputMessage="1" showErrorMessage="1" error="選択肢以外を入力しようとしています。" sqref="I19:I24" xr:uid="{C391041F-E764-43CB-850A-2599216F398A}">
      <formula1>"有り,無し"</formula1>
    </dataValidation>
    <dataValidation type="list" errorStyle="warning" allowBlank="1" showInputMessage="1" showErrorMessage="1" error="選択肢以外を入力しようとしています。" sqref="H19:H24" xr:uid="{D404562F-C543-48CD-BC48-C172EF512266}">
      <formula1>"決定,協議中（会社レベル）,協議中（担当者レベル）,未定"</formula1>
    </dataValidation>
    <dataValidation type="list" errorStyle="warning" allowBlank="1" showInputMessage="1" showErrorMessage="1" error="選択肢以外を入力しようとしています。" sqref="F19:F24" xr:uid="{09E5DF61-8F44-48FD-966D-155EEDBEE988}">
      <formula1>"出資,融資,その他"</formula1>
    </dataValidation>
  </dataValidations>
  <printOptions horizontalCentered="1"/>
  <pageMargins left="0.23622047244094491" right="0.23622047244094491" top="0.53" bottom="0.2" header="0.31496062992125984" footer="0.2"/>
  <pageSetup paperSize="9" scale="79" orientation="landscape" r:id="rId1"/>
  <rowBreaks count="1" manualBreakCount="1">
    <brk id="31" max="1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資金繰り表</vt:lpstr>
      <vt:lpstr>財務状況確認シート</vt:lpstr>
      <vt:lpstr>記入例</vt:lpstr>
      <vt:lpstr>記入例!Print_Area</vt:lpstr>
      <vt:lpstr>財務状況確認シート!Print_Area</vt:lpstr>
      <vt:lpstr>資金繰り表!Print_Area</vt:lpstr>
      <vt:lpstr>資金繰り表!Print_Titles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