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F58C85C-4B77-4C6E-B9D3-E6D2F00ED33D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一般用【フェーズ1】" sheetId="1" r:id="rId1"/>
    <sheet name="一般用【フェーズ2】" sheetId="5" r:id="rId2"/>
    <sheet name="補助事業で委託を行う場合の参考書式" sheetId="2" r:id="rId3"/>
  </sheets>
  <definedNames>
    <definedName name="_xlnm._FilterDatabase" localSheetId="0" hidden="1">一般用【フェーズ1】!$A$2:$AA$29</definedName>
    <definedName name="_xlnm._FilterDatabase" localSheetId="2" hidden="1">補助事業で委託を行う場合の参考書式!$AE$14:$AE$17</definedName>
    <definedName name="_xlnm.Print_Area" localSheetId="0">一般用【フェーズ1】!$A$1:$AB$40</definedName>
    <definedName name="_xlnm.Print_Area" localSheetId="1">一般用【フェーズ2】!$A$1:$AB$40</definedName>
    <definedName name="_xlnm.Print_Area" localSheetId="2">補助事業で委託を行う場合の参考書式!$A$1:$AB$36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7" i="1" l="1"/>
  <c r="AA26" i="1"/>
  <c r="AA25" i="5"/>
  <c r="AA27" i="5"/>
  <c r="AA26" i="5"/>
  <c r="AA20" i="5"/>
  <c r="AA11" i="1"/>
  <c r="D29" i="5"/>
  <c r="P40" i="5"/>
  <c r="N40" i="5"/>
  <c r="W27" i="5"/>
  <c r="Y26" i="5"/>
  <c r="W26" i="5"/>
  <c r="Y25" i="5"/>
  <c r="W24" i="5"/>
  <c r="W23" i="5"/>
  <c r="W22" i="5"/>
  <c r="W21" i="5"/>
  <c r="U20" i="5"/>
  <c r="S20" i="5"/>
  <c r="Q20" i="5"/>
  <c r="O20" i="5"/>
  <c r="M20" i="5"/>
  <c r="K20" i="5"/>
  <c r="I20" i="5"/>
  <c r="G20" i="5"/>
  <c r="Z20" i="5" s="1"/>
  <c r="D20" i="5"/>
  <c r="W19" i="5"/>
  <c r="W18" i="5"/>
  <c r="W17" i="5" s="1"/>
  <c r="U17" i="5"/>
  <c r="S17" i="5"/>
  <c r="Q17" i="5"/>
  <c r="O17" i="5"/>
  <c r="M17" i="5"/>
  <c r="K17" i="5"/>
  <c r="I17" i="5"/>
  <c r="G17" i="5"/>
  <c r="D17" i="5"/>
  <c r="W16" i="5"/>
  <c r="W15" i="5"/>
  <c r="W14" i="5"/>
  <c r="U13" i="5"/>
  <c r="U25" i="5" s="1"/>
  <c r="U28" i="5" s="1"/>
  <c r="S13" i="5"/>
  <c r="Q13" i="5"/>
  <c r="Q25" i="5" s="1"/>
  <c r="Q28" i="5" s="1"/>
  <c r="O13" i="5"/>
  <c r="M13" i="5"/>
  <c r="M25" i="5" s="1"/>
  <c r="M28" i="5" s="1"/>
  <c r="K13" i="5"/>
  <c r="I13" i="5"/>
  <c r="I25" i="5" s="1"/>
  <c r="I28" i="5" s="1"/>
  <c r="G13" i="5"/>
  <c r="D13" i="5"/>
  <c r="E25" i="5" s="1"/>
  <c r="W13" i="5" l="1"/>
  <c r="X17" i="5"/>
  <c r="X26" i="5"/>
  <c r="X27" i="5"/>
  <c r="X13" i="5"/>
  <c r="K25" i="5"/>
  <c r="K28" i="5" s="1"/>
  <c r="O25" i="5"/>
  <c r="O28" i="5" s="1"/>
  <c r="S25" i="5"/>
  <c r="S28" i="5" s="1"/>
  <c r="W20" i="5"/>
  <c r="E28" i="5"/>
  <c r="AA13" i="5"/>
  <c r="X20" i="5"/>
  <c r="Z13" i="5"/>
  <c r="Z17" i="5"/>
  <c r="AA17" i="5" s="1"/>
  <c r="G25" i="5"/>
  <c r="W25" i="5"/>
  <c r="W28" i="5" s="1"/>
  <c r="Y27" i="5" l="1"/>
  <c r="Z25" i="5"/>
  <c r="X25" i="5"/>
  <c r="F29" i="5"/>
  <c r="AA29" i="5" s="1"/>
  <c r="G28" i="5"/>
  <c r="X28" i="5" s="1"/>
  <c r="AA28" i="5" l="1"/>
  <c r="Y26" i="2" l="1"/>
  <c r="Y26" i="1"/>
  <c r="Y25" i="2"/>
  <c r="Y24" i="2"/>
  <c r="W21" i="2"/>
  <c r="W20" i="2"/>
  <c r="W19" i="2"/>
  <c r="W18" i="2"/>
  <c r="W17" i="2"/>
  <c r="U17" i="2"/>
  <c r="S17" i="2"/>
  <c r="Q17" i="2"/>
  <c r="O17" i="2"/>
  <c r="M17" i="2"/>
  <c r="K17" i="2"/>
  <c r="I17" i="2"/>
  <c r="G17" i="2"/>
  <c r="X17" i="2" s="1"/>
  <c r="E17" i="2"/>
  <c r="W16" i="2"/>
  <c r="W14" i="2" s="1"/>
  <c r="W15" i="2"/>
  <c r="U14" i="2"/>
  <c r="S14" i="2"/>
  <c r="Q14" i="2"/>
  <c r="O14" i="2"/>
  <c r="M14" i="2"/>
  <c r="K14" i="2"/>
  <c r="I14" i="2"/>
  <c r="G14" i="2"/>
  <c r="Z14" i="2" s="1"/>
  <c r="E14" i="2"/>
  <c r="W13" i="2"/>
  <c r="W12" i="2"/>
  <c r="W10" i="2" s="1"/>
  <c r="W11" i="2"/>
  <c r="U10" i="2"/>
  <c r="S10" i="2"/>
  <c r="Q10" i="2"/>
  <c r="O10" i="2"/>
  <c r="M10" i="2"/>
  <c r="K10" i="2"/>
  <c r="I10" i="2"/>
  <c r="G10" i="2"/>
  <c r="G22" i="2" s="1"/>
  <c r="E10" i="2"/>
  <c r="E22" i="2" s="1"/>
  <c r="W9" i="2"/>
  <c r="W27" i="1"/>
  <c r="W26" i="1"/>
  <c r="X27" i="1" l="1"/>
  <c r="G24" i="2"/>
  <c r="G23" i="2"/>
  <c r="E24" i="2"/>
  <c r="E23" i="2"/>
  <c r="W22" i="2"/>
  <c r="X10" i="2"/>
  <c r="AA14" i="2"/>
  <c r="X14" i="2"/>
  <c r="Z17" i="2"/>
  <c r="AA17" i="2" s="1"/>
  <c r="Z10" i="2"/>
  <c r="AA10" i="2" s="1"/>
  <c r="X26" i="1"/>
  <c r="AA22" i="2" l="1"/>
  <c r="W24" i="2"/>
  <c r="W23" i="2"/>
  <c r="E27" i="2"/>
  <c r="E25" i="2"/>
  <c r="E26" i="2" s="1"/>
  <c r="Z24" i="2"/>
  <c r="X24" i="2"/>
  <c r="G27" i="2"/>
  <c r="G26" i="2"/>
  <c r="G25" i="2"/>
  <c r="X23" i="2"/>
  <c r="Z23" i="2"/>
  <c r="W26" i="2" l="1"/>
  <c r="X26" i="2" s="1"/>
  <c r="W25" i="2"/>
  <c r="AA25" i="2"/>
  <c r="X25" i="2"/>
  <c r="AA23" i="2"/>
  <c r="AA24" i="2" s="1"/>
  <c r="AA27" i="2" l="1"/>
  <c r="AA26" i="2"/>
  <c r="P40" i="1" l="1"/>
  <c r="N40" i="1"/>
  <c r="E11" i="1" l="1"/>
  <c r="Y25" i="1"/>
  <c r="G18" i="1" l="1"/>
  <c r="Z18" i="1" s="1"/>
  <c r="E18" i="1"/>
  <c r="W22" i="1"/>
  <c r="W21" i="1"/>
  <c r="W20" i="1"/>
  <c r="W19" i="1"/>
  <c r="U18" i="1"/>
  <c r="S18" i="1"/>
  <c r="Q18" i="1"/>
  <c r="O18" i="1"/>
  <c r="M18" i="1"/>
  <c r="K18" i="1"/>
  <c r="I18" i="1"/>
  <c r="W17" i="1"/>
  <c r="W16" i="1"/>
  <c r="U15" i="1"/>
  <c r="S15" i="1"/>
  <c r="Q15" i="1"/>
  <c r="O15" i="1"/>
  <c r="M15" i="1"/>
  <c r="K15" i="1"/>
  <c r="I15" i="1"/>
  <c r="G15" i="1"/>
  <c r="Z15" i="1" s="1"/>
  <c r="E15" i="1"/>
  <c r="W14" i="1"/>
  <c r="W13" i="1"/>
  <c r="W12" i="1"/>
  <c r="U11" i="1"/>
  <c r="U23" i="1" s="1"/>
  <c r="S11" i="1"/>
  <c r="Q11" i="1"/>
  <c r="O11" i="1"/>
  <c r="M11" i="1"/>
  <c r="K11" i="1"/>
  <c r="I11" i="1"/>
  <c r="G11" i="1"/>
  <c r="W10" i="1"/>
  <c r="S23" i="1" l="1"/>
  <c r="O23" i="1"/>
  <c r="G23" i="1"/>
  <c r="Y27" i="1" s="1"/>
  <c r="E23" i="1"/>
  <c r="E24" i="1" s="1"/>
  <c r="W18" i="1"/>
  <c r="AA18" i="1" s="1"/>
  <c r="AA23" i="1" s="1"/>
  <c r="Q23" i="1"/>
  <c r="M23" i="1"/>
  <c r="W11" i="1"/>
  <c r="X11" i="1" s="1"/>
  <c r="W15" i="1"/>
  <c r="AA15" i="1" s="1"/>
  <c r="K23" i="1"/>
  <c r="I23" i="1"/>
  <c r="Z11" i="1"/>
  <c r="X18" i="1" l="1"/>
  <c r="G24" i="1"/>
  <c r="G25" i="1" s="1"/>
  <c r="E25" i="1"/>
  <c r="W23" i="1"/>
  <c r="W24" i="1" s="1"/>
  <c r="W25" i="1" s="1"/>
  <c r="W28" i="1" s="1"/>
  <c r="X15" i="1"/>
  <c r="E28" i="1" l="1"/>
  <c r="G28" i="1"/>
  <c r="F29" i="1"/>
  <c r="D29" i="1"/>
  <c r="Z24" i="1"/>
  <c r="AA24" i="1" s="1"/>
  <c r="AA25" i="1" s="1"/>
  <c r="AA28" i="1" s="1"/>
  <c r="Z25" i="1"/>
  <c r="X24" i="1"/>
  <c r="X25" i="1"/>
  <c r="AA29" i="1" l="1"/>
  <c r="X28" i="1"/>
</calcChain>
</file>

<file path=xl/sharedStrings.xml><?xml version="1.0" encoding="utf-8"?>
<sst xmlns="http://schemas.openxmlformats.org/spreadsheetml/2006/main" count="342" uniqueCount="183">
  <si>
    <t>経費発生調書</t>
    <rPh sb="0" eb="2">
      <t>ケイヒ</t>
    </rPh>
    <rPh sb="2" eb="4">
      <t>ハッセイ</t>
    </rPh>
    <rPh sb="4" eb="6">
      <t>チョウショ</t>
    </rPh>
    <phoneticPr fontId="5"/>
  </si>
  <si>
    <t>□□□□□□□□－□</t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</si>
  <si>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</si>
  <si>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</si>
  <si>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確定検査</t>
    <rPh sb="0" eb="2">
      <t>カクテイ</t>
    </rPh>
    <rPh sb="2" eb="4">
      <t>ケンサ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</si>
  <si>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</si>
  <si>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</si>
  <si>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第１四半期</t>
  </si>
  <si>
    <t>第２四半期</t>
  </si>
  <si>
    <t>第３四半期</t>
  </si>
  <si>
    <t>第４四半期</t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</si>
  <si>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</si>
  <si>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</si>
  <si>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</si>
  <si>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</si>
  <si>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</si>
  <si>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</si>
  <si>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</si>
  <si>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</si>
  <si>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</si>
  <si>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＊注意</t>
    <rPh sb="1" eb="3">
      <t>チュウイ</t>
    </rPh>
    <phoneticPr fontId="2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</si>
  <si>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</si>
  <si>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</si>
  <si>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</si>
  <si>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</si>
  <si>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8"/>
        <rFont val="ＭＳ ゴシック"/>
        <family val="3"/>
        <charset val="128"/>
      </rPr>
      <t xml:space="preserve">当年度　　　　　　　　　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12" eb="14">
      <t>ゲンド</t>
    </rPh>
    <rPh sb="14" eb="15">
      <t>ガク</t>
    </rPh>
    <rPh sb="16" eb="19">
      <t>ハッセイガク</t>
    </rPh>
    <rPh sb="19" eb="21">
      <t>ゴウケイ</t>
    </rPh>
    <rPh sb="22" eb="24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</si>
  <si>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</si>
  <si>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5"/>
  </si>
  <si>
    <t>年度</t>
    <phoneticPr fontId="2"/>
  </si>
  <si>
    <t>補助率</t>
    <rPh sb="0" eb="3">
      <t>ホジョリツ</t>
    </rPh>
    <phoneticPr fontId="5"/>
  </si>
  <si>
    <t>委託先・共同研究先名称</t>
    <rPh sb="0" eb="3">
      <t>イタクサキ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5"/>
  </si>
  <si>
    <t>委託・共同研究項目</t>
    <rPh sb="0" eb="2">
      <t>イタク</t>
    </rPh>
    <rPh sb="3" eb="5">
      <t>キョウドウ</t>
    </rPh>
    <rPh sb="5" eb="7">
      <t>ケンキュウ</t>
    </rPh>
    <rPh sb="7" eb="9">
      <t>コウモク</t>
    </rPh>
    <phoneticPr fontId="5"/>
  </si>
  <si>
    <t>事業番号：</t>
    <rPh sb="0" eb="2">
      <t>ジギョウ</t>
    </rPh>
    <rPh sb="2" eb="4">
      <t>バンゴウ</t>
    </rPh>
    <phoneticPr fontId="5"/>
  </si>
  <si>
    <t>交付決定日：</t>
    <rPh sb="0" eb="2">
      <t>コウフ</t>
    </rPh>
    <rPh sb="2" eb="4">
      <t>ケッテイ</t>
    </rPh>
    <rPh sb="4" eb="5">
      <t>ビ</t>
    </rPh>
    <phoneticPr fontId="5"/>
  </si>
  <si>
    <t>調書№</t>
    <rPh sb="0" eb="2">
      <t>チョウショ</t>
    </rPh>
    <phoneticPr fontId="2"/>
  </si>
  <si>
    <t>【中間検査・確定検査の実施状況】</t>
    <phoneticPr fontId="2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</si>
  <si>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</si>
  <si>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</si>
  <si>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</si>
  <si>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</si>
  <si>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</si>
  <si>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年　度</t>
    <rPh sb="0" eb="1">
      <t>トシ</t>
    </rPh>
    <rPh sb="2" eb="3">
      <t>ド</t>
    </rPh>
    <phoneticPr fontId="2"/>
  </si>
  <si>
    <t>検査員　</t>
    <rPh sb="0" eb="2">
      <t>ケンサ</t>
    </rPh>
    <rPh sb="2" eb="3">
      <t>イン</t>
    </rPh>
    <phoneticPr fontId="2"/>
  </si>
  <si>
    <t>①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</si>
  <si>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</si>
  <si>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ヒ</t>
    </rPh>
    <rPh sb="12" eb="13">
      <t>ブン</t>
    </rPh>
    <phoneticPr fontId="2"/>
  </si>
  <si>
    <r>
      <rPr>
        <sz val="8"/>
        <color indexed="12"/>
        <rFont val="ＭＳ Ｐゴシック"/>
        <family val="3"/>
        <charset val="128"/>
      </rPr>
      <t>20□□</t>
    </r>
    <r>
      <rPr>
        <sz val="8"/>
        <rFont val="ＭＳ Ｐゴシック"/>
        <family val="3"/>
        <charset val="128"/>
      </rPr>
      <t>年度</t>
    </r>
    <phoneticPr fontId="2"/>
  </si>
  <si>
    <t xml:space="preserve"> </t>
    <phoneticPr fontId="2"/>
  </si>
  <si>
    <t>（自署欄）</t>
    <rPh sb="1" eb="3">
      <t>ジショ</t>
    </rPh>
    <rPh sb="3" eb="4">
      <t>ラン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</si>
  <si>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</si>
  <si>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</si>
  <si>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</si>
  <si>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</si>
  <si>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</si>
  <si>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</si>
  <si>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合　計</t>
    <rPh sb="0" eb="1">
      <t>ゴウ</t>
    </rPh>
    <rPh sb="2" eb="3">
      <t>ケイ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</si>
  <si>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2"/>
  </si>
  <si>
    <t>＊契約金額（ａ）：複数年契約の２年目以降、大項目Ⅰ～Ⅲの金額は直接入力し、中項目は入力しなくても可。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7" eb="40">
      <t>チュウコウモク</t>
    </rPh>
    <rPh sb="41" eb="43">
      <t>ニュウリョク</t>
    </rPh>
    <rPh sb="48" eb="49">
      <t>カ</t>
    </rPh>
    <phoneticPr fontId="2"/>
  </si>
  <si>
    <t>費目</t>
    <rPh sb="0" eb="2">
      <t>ヒモク</t>
    </rPh>
    <phoneticPr fontId="5"/>
  </si>
  <si>
    <t>交付決定額</t>
    <rPh sb="0" eb="2">
      <t>コウフ</t>
    </rPh>
    <rPh sb="2" eb="5">
      <t>ケッテイガク</t>
    </rPh>
    <phoneticPr fontId="2"/>
  </si>
  <si>
    <t>期中検査時に使用</t>
    <phoneticPr fontId="5"/>
  </si>
  <si>
    <t>委託費・共同研究費</t>
    <phoneticPr fontId="2"/>
  </si>
  <si>
    <t>←流用減額計</t>
    <rPh sb="1" eb="3">
      <t>リュウヨウ</t>
    </rPh>
    <rPh sb="3" eb="5">
      <t>ゲンガク</t>
    </rPh>
    <rPh sb="5" eb="6">
      <t>ケイ</t>
    </rPh>
    <phoneticPr fontId="2"/>
  </si>
  <si>
    <t>学術機関等共同研究費</t>
    <rPh sb="0" eb="2">
      <t>ガクジュツ</t>
    </rPh>
    <rPh sb="2" eb="4">
      <t>キカン</t>
    </rPh>
    <rPh sb="4" eb="5">
      <t>トウ</t>
    </rPh>
    <rPh sb="5" eb="7">
      <t>キョウドウ</t>
    </rPh>
    <rPh sb="7" eb="10">
      <t>ケンキュウヒ</t>
    </rPh>
    <phoneticPr fontId="2"/>
  </si>
  <si>
    <t>←流用制限額</t>
    <rPh sb="1" eb="3">
      <t>リュウヨウ</t>
    </rPh>
    <rPh sb="3" eb="5">
      <t>セイゲン</t>
    </rPh>
    <rPh sb="5" eb="6">
      <t>ガク</t>
    </rPh>
    <phoneticPr fontId="2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</si>
  <si>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</si>
  <si>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中間検査</t>
  </si>
  <si>
    <t>事業番号：</t>
    <rPh sb="0" eb="2">
      <t>ジギョウ</t>
    </rPh>
    <rPh sb="2" eb="4">
      <t>バンゴウ</t>
    </rPh>
    <phoneticPr fontId="2"/>
  </si>
  <si>
    <t>□□□□□□□□－□</t>
    <phoneticPr fontId="2"/>
  </si>
  <si>
    <t>件　　名：</t>
    <rPh sb="0" eb="1">
      <t>ケン</t>
    </rPh>
    <rPh sb="3" eb="4">
      <t>メイ</t>
    </rPh>
    <phoneticPr fontId="2"/>
  </si>
  <si>
    <t>ＮＥＤＯ担当部：</t>
    <phoneticPr fontId="2"/>
  </si>
  <si>
    <t>委託先名称：</t>
    <rPh sb="0" eb="2">
      <t>イタク</t>
    </rPh>
    <rPh sb="2" eb="3">
      <t>サキ</t>
    </rPh>
    <rPh sb="3" eb="5">
      <t>メイショウ</t>
    </rPh>
    <phoneticPr fontId="2"/>
  </si>
  <si>
    <t>委託期間：</t>
    <rPh sb="0" eb="2">
      <t>イタク</t>
    </rPh>
    <rPh sb="2" eb="3">
      <t>キ</t>
    </rPh>
    <rPh sb="3" eb="4">
      <t>アイダ</t>
    </rPh>
    <phoneticPr fontId="2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</si>
  <si>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2"/>
  </si>
  <si>
    <t>原契約日：</t>
    <rPh sb="0" eb="1">
      <t>ゲン</t>
    </rPh>
    <rPh sb="1" eb="4">
      <t>ケイヤクビ</t>
    </rPh>
    <phoneticPr fontId="2"/>
  </si>
  <si>
    <t>　年　月　日</t>
    <rPh sb="1" eb="2">
      <t>ネン</t>
    </rPh>
    <rPh sb="3" eb="4">
      <t>ガツ</t>
    </rPh>
    <rPh sb="5" eb="6">
      <t>ニチ</t>
    </rPh>
    <phoneticPr fontId="2"/>
  </si>
  <si>
    <t>業務完了日：</t>
    <rPh sb="0" eb="2">
      <t>ギョウム</t>
    </rPh>
    <rPh sb="2" eb="5">
      <t>カンリョウビ</t>
    </rPh>
    <phoneticPr fontId="2"/>
  </si>
  <si>
    <t>　年　月　日</t>
    <phoneticPr fontId="2"/>
  </si>
  <si>
    <t>費　　目</t>
    <rPh sb="0" eb="1">
      <t>ヒ</t>
    </rPh>
    <rPh sb="3" eb="4">
      <t>メ</t>
    </rPh>
    <phoneticPr fontId="2"/>
  </si>
  <si>
    <t>契約金額
(a)</t>
    <rPh sb="0" eb="2">
      <t>ケイヤク</t>
    </rPh>
    <rPh sb="2" eb="4">
      <t>キンガク</t>
    </rPh>
    <phoneticPr fontId="2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</si>
  <si>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2"/>
  </si>
  <si>
    <t>第４四半期</t>
    <phoneticPr fontId="2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</si>
  <si>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</si>
  <si>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</si>
  <si>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r>
      <t xml:space="preserve">当年度限度額と発生額合計の差額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</si>
  <si>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流用する
増減の額
(c)</t>
    <rPh sb="0" eb="2">
      <t>リュウヨウ</t>
    </rPh>
    <rPh sb="5" eb="7">
      <t>ゾウゲン</t>
    </rPh>
    <phoneticPr fontId="2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</si>
  <si>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2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</si>
  <si>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2"/>
  </si>
  <si>
    <t>実績</t>
    <rPh sb="0" eb="2">
      <t>ジッセキ</t>
    </rPh>
    <phoneticPr fontId="2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</si>
  <si>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2"/>
  </si>
  <si>
    <t>間接経費率</t>
    <rPh sb="0" eb="2">
      <t>カンセツ</t>
    </rPh>
    <rPh sb="2" eb="4">
      <t>ケイヒ</t>
    </rPh>
    <rPh sb="4" eb="5">
      <t>リツ</t>
    </rPh>
    <phoneticPr fontId="2"/>
  </si>
  <si>
    <t>―</t>
    <phoneticPr fontId="2"/>
  </si>
  <si>
    <t>(d)（＝a'＋c）</t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</si>
  <si>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</si>
  <si>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</si>
  <si>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</si>
  <si>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2"/>
  </si>
  <si>
    <t>Ⅱ．労務費</t>
    <rPh sb="2" eb="4">
      <t>ロウム</t>
    </rPh>
    <rPh sb="4" eb="5">
      <t>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</si>
  <si>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</si>
  <si>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</si>
  <si>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</si>
  <si>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5">
      <t>ショウモウ</t>
    </rPh>
    <rPh sb="5" eb="6">
      <t>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</si>
  <si>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</si>
  <si>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</si>
  <si>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</si>
  <si>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　小　計　Ａ（＝Ⅰ＋Ⅱ＋Ⅲ）</t>
    <phoneticPr fontId="2"/>
  </si>
  <si>
    <t>α．間接経費（＝Ａ×比率）</t>
    <rPh sb="2" eb="4">
      <t>カンセツ</t>
    </rPh>
    <rPh sb="4" eb="6">
      <t>ケイヒ</t>
    </rPh>
    <rPh sb="10" eb="12">
      <t>ヒリツ</t>
    </rPh>
    <phoneticPr fontId="2"/>
  </si>
  <si>
    <t>合　計　Ｂ（＝Ａ＋α）</t>
    <rPh sb="0" eb="1">
      <t>ゴウ</t>
    </rPh>
    <rPh sb="2" eb="3">
      <t>ケイ</t>
    </rPh>
    <phoneticPr fontId="2"/>
  </si>
  <si>
    <t>総　計　Ｄ（＝Ｂ＋Ｃ）</t>
    <rPh sb="0" eb="1">
      <t>ソウ</t>
    </rPh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</si>
  <si>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</si>
  <si>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</si>
  <si>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</t>
    <phoneticPr fontId="2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</si>
  <si>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2"/>
  </si>
  <si>
    <t>総計Ｃの内、ＮＥＤＯ負担額</t>
    <rPh sb="0" eb="2">
      <t>ソウケイ</t>
    </rPh>
    <rPh sb="4" eb="5">
      <t>ウチ</t>
    </rPh>
    <phoneticPr fontId="5"/>
  </si>
  <si>
    <t>２０□□</t>
    <phoneticPr fontId="2"/>
  </si>
  <si>
    <t>年度</t>
    <phoneticPr fontId="28"/>
  </si>
  <si>
    <t>別紙３</t>
    <rPh sb="0" eb="2">
      <t>ベッシ</t>
    </rPh>
    <phoneticPr fontId="2"/>
  </si>
  <si>
    <t>【単年度交付決定・複数年度交付決定】</t>
    <rPh sb="1" eb="4">
      <t>タンネンド</t>
    </rPh>
    <rPh sb="4" eb="6">
      <t>コウフ</t>
    </rPh>
    <rPh sb="6" eb="8">
      <t>ケッテイ</t>
    </rPh>
    <phoneticPr fontId="2"/>
  </si>
  <si>
    <t>事業番号：</t>
    <rPh sb="0" eb="1">
      <t>コト</t>
    </rPh>
    <rPh sb="1" eb="2">
      <t>ギョウ</t>
    </rPh>
    <rPh sb="2" eb="4">
      <t>バンゴウ</t>
    </rPh>
    <phoneticPr fontId="2"/>
  </si>
  <si>
    <t>委託先・共同研究先名称：</t>
    <rPh sb="0" eb="2">
      <t>イタク</t>
    </rPh>
    <rPh sb="2" eb="3">
      <t>サキ</t>
    </rPh>
    <rPh sb="4" eb="6">
      <t>キョウドウ</t>
    </rPh>
    <rPh sb="6" eb="8">
      <t>ケンキュウ</t>
    </rPh>
    <rPh sb="8" eb="9">
      <t>サキ</t>
    </rPh>
    <rPh sb="9" eb="11">
      <t>メイショウ</t>
    </rPh>
    <phoneticPr fontId="2"/>
  </si>
  <si>
    <t>補助率：</t>
    <rPh sb="0" eb="3">
      <t>ホジョリツ</t>
    </rPh>
    <phoneticPr fontId="2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</si>
  <si>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2"/>
  </si>
  <si>
    <t>交付決定日：</t>
    <rPh sb="0" eb="2">
      <t>コウフ</t>
    </rPh>
    <rPh sb="2" eb="4">
      <t>ケッテイ</t>
    </rPh>
    <rPh sb="4" eb="5">
      <t>ビ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</si>
  <si>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</si>
  <si>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第１四半期
実績</t>
    <phoneticPr fontId="2"/>
  </si>
  <si>
    <t>第２四半期
実績</t>
  </si>
  <si>
    <t>第３四半期
実績</t>
  </si>
  <si>
    <t>第４四半期
実績</t>
    <phoneticPr fontId="2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</si>
  <si>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2"/>
  </si>
  <si>
    <r>
      <rPr>
        <sz val="8"/>
        <rFont val="ＭＳ ゴシック"/>
        <family val="3"/>
        <charset val="128"/>
      </rPr>
      <t>当年度限度額と</t>
    </r>
    <r>
      <rPr>
        <sz val="8"/>
        <rFont val="ＭＳ ゴシック"/>
        <family val="3"/>
        <charset val="128"/>
      </rPr>
      <t xml:space="preserve">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2"/>
  </si>
  <si>
    <t>小　計　Ａ（＝Ⅰ＋Ⅱ＋Ⅲ）</t>
    <phoneticPr fontId="2"/>
  </si>
  <si>
    <t>Ⅳ-1．</t>
    <phoneticPr fontId="2"/>
  </si>
  <si>
    <t>Ⅳ-2．</t>
  </si>
  <si>
    <t>総　計　Ｂ（＝Ａ＋Ⅳ）</t>
    <rPh sb="0" eb="1">
      <t>ソウ</t>
    </rPh>
    <phoneticPr fontId="2"/>
  </si>
  <si>
    <t>注意：自動計算部分（赤文字）に関して、修正する場合は、ＰＪ担当部までご連絡ください。</t>
    <rPh sb="0" eb="2">
      <t>チュウイ</t>
    </rPh>
    <phoneticPr fontId="2"/>
  </si>
  <si>
    <t>ＳＢＩＲ推進プログラム</t>
    <rPh sb="4" eb="6">
      <t>スイシン</t>
    </rPh>
    <phoneticPr fontId="2"/>
  </si>
  <si>
    <t xml:space="preserve"> １. 土木・建築工事費</t>
    <rPh sb="4" eb="6">
      <t>ドボク</t>
    </rPh>
    <rPh sb="6" eb="8">
      <t>ケンチク</t>
    </rPh>
    <rPh sb="8" eb="10">
      <t>コウジ</t>
    </rPh>
    <rPh sb="10" eb="11">
      <t>ヒ</t>
    </rPh>
    <phoneticPr fontId="5"/>
  </si>
  <si>
    <t xml:space="preserve"> １. 研究員費</t>
    <rPh sb="4" eb="7">
      <t>ケンキュウイン</t>
    </rPh>
    <rPh sb="7" eb="8">
      <t>ヒ</t>
    </rPh>
    <phoneticPr fontId="5"/>
  </si>
  <si>
    <t xml:space="preserve"> ３. 外注費</t>
    <rPh sb="4" eb="7">
      <t>ガイチュウヒ</t>
    </rPh>
    <phoneticPr fontId="5"/>
  </si>
  <si>
    <t>小計Ａ（＝Ⅰ．＋Ⅱ．＋Ⅲ．）</t>
    <rPh sb="0" eb="2">
      <t>ショウケイ</t>
    </rPh>
    <phoneticPr fontId="5"/>
  </si>
  <si>
    <t>Ⅴ-1．</t>
    <phoneticPr fontId="2"/>
  </si>
  <si>
    <t>Ⅴ-2．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</si>
  <si>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</si>
  <si>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 xml:space="preserve"> ２. 機械装置等製作・購入費</t>
    <rPh sb="4" eb="6">
      <t>キカイ</t>
    </rPh>
    <rPh sb="6" eb="8">
      <t>ソウチ</t>
    </rPh>
    <rPh sb="8" eb="9">
      <t>トウ</t>
    </rPh>
    <rPh sb="9" eb="11">
      <t>セイサク</t>
    </rPh>
    <rPh sb="12" eb="14">
      <t>コウニュウ</t>
    </rPh>
    <rPh sb="14" eb="15">
      <t>ヒ</t>
    </rPh>
    <phoneticPr fontId="5"/>
  </si>
  <si>
    <t xml:space="preserve"> ３. 保守・改造修理費</t>
    <rPh sb="4" eb="6">
      <t>ホシュ</t>
    </rPh>
    <rPh sb="7" eb="9">
      <t>カイゾウ</t>
    </rPh>
    <rPh sb="9" eb="11">
      <t>シュウリ</t>
    </rPh>
    <rPh sb="11" eb="12">
      <t>ヒ</t>
    </rPh>
    <phoneticPr fontId="5"/>
  </si>
  <si>
    <t>Ⅱ．労務費</t>
    <rPh sb="2" eb="4">
      <t>ロウム</t>
    </rPh>
    <rPh sb="4" eb="5">
      <t>ヒ</t>
    </rPh>
    <phoneticPr fontId="5"/>
  </si>
  <si>
    <t xml:space="preserve"> ２. 補助員費</t>
    <rPh sb="4" eb="7">
      <t>ホジョイン</t>
    </rPh>
    <rPh sb="7" eb="8">
      <t>ヒ</t>
    </rPh>
    <phoneticPr fontId="5"/>
  </si>
  <si>
    <t>Ⅲ．その他経費</t>
    <rPh sb="4" eb="5">
      <t>タ</t>
    </rPh>
    <rPh sb="5" eb="7">
      <t>ケイヒ</t>
    </rPh>
    <phoneticPr fontId="5"/>
  </si>
  <si>
    <t xml:space="preserve"> １. 消耗品費</t>
    <rPh sb="4" eb="7">
      <t>ショウモウヒン</t>
    </rPh>
    <rPh sb="5" eb="6">
      <t>ヒン</t>
    </rPh>
    <rPh sb="6" eb="7">
      <t>ヒ</t>
    </rPh>
    <phoneticPr fontId="5"/>
  </si>
  <si>
    <t xml:space="preserve"> ２. 旅費</t>
    <rPh sb="4" eb="6">
      <t>リョヒ</t>
    </rPh>
    <phoneticPr fontId="5"/>
  </si>
  <si>
    <t xml:space="preserve"> ４. 諸経費</t>
    <rPh sb="4" eb="7">
      <t>ショケイヒ</t>
    </rPh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</si>
  <si>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</si>
  <si>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</si>
  <si>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総　計　Ｃ（＝Ｂ＋Ⅴ）</t>
    <rPh sb="0" eb="1">
      <t>ソウ</t>
    </rPh>
    <phoneticPr fontId="5"/>
  </si>
  <si>
    <t>スタートアップ支援部</t>
    <rPh sb="7" eb="9">
      <t>シエン</t>
    </rPh>
    <rPh sb="9" eb="10">
      <t>ブ</t>
    </rPh>
    <phoneticPr fontId="2"/>
  </si>
  <si>
    <r>
      <rPr>
        <b/>
        <sz val="9"/>
        <rFont val="ＭＳ ゴシック"/>
        <family val="3"/>
        <charset val="128"/>
      </rPr>
      <t>ＳＢＩＲ推進プログラム</t>
    </r>
    <r>
      <rPr>
        <b/>
        <sz val="9"/>
        <color rgb="FF0000FF"/>
        <rFont val="ＭＳ ゴシック"/>
        <family val="3"/>
        <charset val="128"/>
      </rPr>
      <t xml:space="preserve">
【単年度交付決定・複数年度交付決定】</t>
    </r>
    <rPh sb="4" eb="6">
      <t>スイシン</t>
    </rPh>
    <phoneticPr fontId="2"/>
  </si>
  <si>
    <t>スタートアップ支援部</t>
    <rPh sb="7" eb="9">
      <t>シエン</t>
    </rPh>
    <rPh sb="9" eb="10">
      <t>ブ</t>
    </rPh>
    <phoneticPr fontId="28"/>
  </si>
  <si>
    <r>
      <t>２０２５年</t>
    </r>
    <r>
      <rPr>
        <strike/>
        <sz val="8"/>
        <color rgb="FFFF0000"/>
        <rFont val="ＭＳ ゴシック"/>
        <family val="3"/>
        <charset val="128"/>
      </rPr>
      <t>度</t>
    </r>
    <r>
      <rPr>
        <sz val="8"/>
        <color rgb="FFFF0000"/>
        <rFont val="ＭＳ ゴシック"/>
        <family val="3"/>
        <charset val="128"/>
      </rPr>
      <t>１月</t>
    </r>
    <r>
      <rPr>
        <sz val="8"/>
        <color rgb="FFFC0201"/>
        <rFont val="ＭＳ ゴシック"/>
        <family val="3"/>
        <charset val="128"/>
      </rPr>
      <t>改定版</t>
    </r>
    <rPh sb="4" eb="6">
      <t>ネンド</t>
    </rPh>
    <rPh sb="7" eb="8">
      <t>ガツ</t>
    </rPh>
    <rPh sb="8" eb="10">
      <t>カイテイ</t>
    </rPh>
    <rPh sb="10" eb="11">
      <t>バン</t>
    </rPh>
    <phoneticPr fontId="28"/>
  </si>
  <si>
    <r>
      <t>２０２５年</t>
    </r>
    <r>
      <rPr>
        <strike/>
        <sz val="8"/>
        <color rgb="FFFC0201"/>
        <rFont val="ＭＳ ゴシック"/>
        <family val="3"/>
        <charset val="128"/>
      </rPr>
      <t>度</t>
    </r>
    <r>
      <rPr>
        <sz val="8"/>
        <color rgb="FFFC0201"/>
        <rFont val="ＭＳ ゴシック"/>
        <family val="3"/>
        <charset val="128"/>
      </rPr>
      <t>１月改定版</t>
    </r>
    <rPh sb="4" eb="6">
      <t>ネンド</t>
    </rPh>
    <rPh sb="7" eb="8">
      <t>ガツ</t>
    </rPh>
    <rPh sb="8" eb="10">
      <t>カイテイ</t>
    </rPh>
    <rPh sb="10" eb="11">
      <t>バン</t>
    </rPh>
    <phoneticPr fontId="28"/>
  </si>
  <si>
    <t>補助事業の名称：</t>
    <rPh sb="0" eb="2">
      <t>ホジョ</t>
    </rPh>
    <rPh sb="2" eb="4">
      <t>ジギョウ</t>
    </rPh>
    <rPh sb="5" eb="7">
      <t>メイショウ</t>
    </rPh>
    <phoneticPr fontId="2"/>
  </si>
  <si>
    <t>補助事業者名称：</t>
    <rPh sb="0" eb="2">
      <t>ホジョ</t>
    </rPh>
    <rPh sb="2" eb="5">
      <t>ジギョウシャ</t>
    </rPh>
    <rPh sb="5" eb="7">
      <t>メイショウ</t>
    </rPh>
    <phoneticPr fontId="2"/>
  </si>
  <si>
    <t>補助事業期間：</t>
    <rPh sb="0" eb="2">
      <t>ホジョ</t>
    </rPh>
    <rPh sb="2" eb="4">
      <t>ジギョウ</t>
    </rPh>
    <rPh sb="4" eb="5">
      <t>キ</t>
    </rPh>
    <rPh sb="5" eb="6">
      <t>アイダ</t>
    </rPh>
    <phoneticPr fontId="2"/>
  </si>
  <si>
    <r>
      <rPr>
        <sz val="8"/>
        <color theme="1"/>
        <rFont val="ＭＳ ゴシック"/>
        <family val="3"/>
        <charset val="128"/>
      </rPr>
      <t>補助対象</t>
    </r>
    <r>
      <rPr>
        <sz val="8"/>
        <rFont val="ＭＳ ゴシック"/>
        <family val="3"/>
        <charset val="128"/>
      </rPr>
      <t>費用
(a)</t>
    </r>
    <rPh sb="0" eb="2">
      <t>ホジョ</t>
    </rPh>
    <rPh sb="2" eb="4">
      <t>タイショウ</t>
    </rPh>
    <rPh sb="4" eb="6">
      <t>ヒヨウ</t>
    </rPh>
    <phoneticPr fontId="2"/>
  </si>
  <si>
    <r>
      <t xml:space="preserve">当年度
</t>
    </r>
    <r>
      <rPr>
        <sz val="8"/>
        <color theme="1"/>
        <rFont val="ＭＳ ゴシック"/>
        <family val="3"/>
        <charset val="128"/>
      </rPr>
      <t>補助</t>
    </r>
    <r>
      <rPr>
        <sz val="8"/>
        <rFont val="ＭＳ ゴシック"/>
        <family val="3"/>
        <charset val="128"/>
      </rPr>
      <t>対象費用
限度額　(a')</t>
    </r>
    <rPh sb="0" eb="1">
      <t>トウ</t>
    </rPh>
    <rPh sb="1" eb="2">
      <t>ネン</t>
    </rPh>
    <rPh sb="2" eb="3">
      <t>タビ</t>
    </rPh>
    <rPh sb="4" eb="6">
      <t>ホジョ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2"/>
  </si>
  <si>
    <r>
      <t xml:space="preserve">当年度
</t>
    </r>
    <r>
      <rPr>
        <sz val="8"/>
        <color theme="1"/>
        <rFont val="ＭＳ ゴシック"/>
        <family val="3"/>
        <charset val="128"/>
      </rPr>
      <t>補助</t>
    </r>
    <r>
      <rPr>
        <sz val="8"/>
        <rFont val="ＭＳ ゴシック"/>
        <family val="3"/>
        <charset val="128"/>
      </rPr>
      <t>対象費用
(e)</t>
    </r>
    <r>
      <rPr>
        <sz val="6"/>
        <rFont val="ＭＳ ゴシック"/>
        <family val="3"/>
        <charset val="128"/>
      </rPr>
      <t xml:space="preserve">
(b)か(d)の低い額</t>
    </r>
    <rPh sb="0" eb="1">
      <t>トウ</t>
    </rPh>
    <rPh sb="4" eb="6">
      <t>ホジョ</t>
    </rPh>
    <rPh sb="6" eb="8">
      <t>タイショウ</t>
    </rPh>
    <rPh sb="8" eb="10">
      <t>ヒヨウ</t>
    </rPh>
    <phoneticPr fontId="2"/>
  </si>
  <si>
    <r>
      <t>総計Ｂの内、</t>
    </r>
    <r>
      <rPr>
        <sz val="8"/>
        <color theme="1"/>
        <rFont val="ＭＳ ゴシック"/>
        <family val="3"/>
        <charset val="128"/>
      </rPr>
      <t>補助金額</t>
    </r>
    <rPh sb="0" eb="2">
      <t>ソウケイ</t>
    </rPh>
    <rPh sb="4" eb="5">
      <t>ウチ</t>
    </rPh>
    <rPh sb="6" eb="8">
      <t>ホジョ</t>
    </rPh>
    <rPh sb="8" eb="10">
      <t>キンガク</t>
    </rPh>
    <rPh sb="9" eb="10">
      <t>ガク</t>
    </rPh>
    <phoneticPr fontId="2"/>
  </si>
  <si>
    <t>総計Bの補助対象費用
(e)</t>
    <rPh sb="0" eb="2">
      <t>ソウケイ</t>
    </rPh>
    <rPh sb="4" eb="6">
      <t>ホジョ</t>
    </rPh>
    <rPh sb="6" eb="8">
      <t>タイショウ</t>
    </rPh>
    <rPh sb="8" eb="10">
      <t>ヒヨウ</t>
    </rPh>
    <phoneticPr fontId="2"/>
  </si>
  <si>
    <r>
      <rPr>
        <sz val="8"/>
        <color theme="1"/>
        <rFont val="ＭＳ Ｐゴシック"/>
        <family val="3"/>
        <charset val="128"/>
      </rPr>
      <t>補助対象</t>
    </r>
    <r>
      <rPr>
        <sz val="8"/>
        <rFont val="ＭＳ Ｐゴシック"/>
        <family val="3"/>
        <charset val="128"/>
      </rPr>
      <t>費用</t>
    </r>
    <rPh sb="0" eb="2">
      <t>ホジョ</t>
    </rPh>
    <rPh sb="2" eb="4">
      <t>タイショウ</t>
    </rPh>
    <rPh sb="4" eb="6">
      <t>ヒヨウ</t>
    </rPh>
    <phoneticPr fontId="2"/>
  </si>
  <si>
    <r>
      <rPr>
        <sz val="8"/>
        <color theme="1"/>
        <rFont val="ＭＳ Ｐゴシック"/>
        <family val="3"/>
        <charset val="128"/>
      </rPr>
      <t>補助金</t>
    </r>
    <r>
      <rPr>
        <sz val="8"/>
        <rFont val="ＭＳ Ｐゴシック"/>
        <family val="3"/>
        <charset val="128"/>
      </rPr>
      <t>額</t>
    </r>
    <rPh sb="0" eb="2">
      <t>ホジョ</t>
    </rPh>
    <rPh sb="2" eb="4">
      <t>キンガク</t>
    </rPh>
    <phoneticPr fontId="2"/>
  </si>
  <si>
    <t>補助金額→</t>
    <rPh sb="0" eb="2">
      <t>ホジョ</t>
    </rPh>
    <rPh sb="2" eb="4">
      <t>キンガク</t>
    </rPh>
    <rPh sb="3" eb="4">
      <t>ガク</t>
    </rPh>
    <phoneticPr fontId="2"/>
  </si>
  <si>
    <r>
      <t>フェーズ2の経費発生調書を作成する場合は、「課題設定型産業技術開発</t>
    </r>
    <r>
      <rPr>
        <sz val="11"/>
        <color theme="1"/>
        <rFont val="ＭＳ Ｐゴシック"/>
        <family val="3"/>
        <charset val="128"/>
      </rPr>
      <t>補助</t>
    </r>
    <r>
      <rPr>
        <sz val="11"/>
        <rFont val="ＭＳ Ｐゴシック"/>
        <family val="3"/>
        <charset val="128"/>
      </rPr>
      <t>事業」を「SBIR推進プログラム」に読み替えて作成してください。</t>
    </r>
    <rPh sb="33" eb="35">
      <t>ホジョ</t>
    </rPh>
    <phoneticPr fontId="28"/>
  </si>
  <si>
    <r>
      <rPr>
        <sz val="8"/>
        <color theme="1"/>
        <rFont val="ＭＳ ゴシック"/>
        <family val="3"/>
        <charset val="128"/>
      </rPr>
      <t>補助</t>
    </r>
    <r>
      <rPr>
        <sz val="8"/>
        <rFont val="ＭＳ ゴシック"/>
        <family val="3"/>
        <charset val="128"/>
      </rPr>
      <t>事業者名称：</t>
    </r>
    <rPh sb="0" eb="2">
      <t>ホジョ</t>
    </rPh>
    <rPh sb="2" eb="4">
      <t>ジギョウ</t>
    </rPh>
    <rPh sb="4" eb="5">
      <t>シャ</t>
    </rPh>
    <rPh sb="5" eb="7">
      <t>メイショウ</t>
    </rPh>
    <phoneticPr fontId="5"/>
  </si>
  <si>
    <r>
      <rPr>
        <sz val="8"/>
        <color theme="1"/>
        <rFont val="ＭＳ ゴシック"/>
        <family val="3"/>
        <charset val="128"/>
      </rPr>
      <t>補助事業の名</t>
    </r>
    <r>
      <rPr>
        <sz val="8"/>
        <rFont val="ＭＳ ゴシック"/>
        <family val="3"/>
        <charset val="128"/>
      </rPr>
      <t>称</t>
    </r>
    <rPh sb="0" eb="2">
      <t>ホジョ</t>
    </rPh>
    <rPh sb="2" eb="4">
      <t>ジギョウ</t>
    </rPh>
    <rPh sb="5" eb="7">
      <t>メイショウ</t>
    </rPh>
    <phoneticPr fontId="5"/>
  </si>
  <si>
    <r>
      <rPr>
        <sz val="8"/>
        <color theme="1"/>
        <rFont val="ＭＳ ゴシック"/>
        <family val="3"/>
        <charset val="128"/>
      </rPr>
      <t>補助事業期間</t>
    </r>
    <r>
      <rPr>
        <sz val="8"/>
        <rFont val="ＭＳ ゴシック"/>
        <family val="3"/>
        <charset val="128"/>
      </rPr>
      <t>：</t>
    </r>
    <rPh sb="0" eb="2">
      <t>ホジョ</t>
    </rPh>
    <rPh sb="2" eb="4">
      <t>ジギョウ</t>
    </rPh>
    <rPh sb="4" eb="6">
      <t>キカン</t>
    </rPh>
    <phoneticPr fontId="5"/>
  </si>
  <si>
    <r>
      <rPr>
        <sz val="8"/>
        <color theme="1"/>
        <rFont val="ＭＳ ゴシック"/>
        <family val="3"/>
        <charset val="128"/>
      </rPr>
      <t>補助対象</t>
    </r>
    <r>
      <rPr>
        <sz val="8"/>
        <rFont val="ＭＳ ゴシック"/>
        <family val="3"/>
        <charset val="128"/>
      </rPr>
      <t>費用
(a)</t>
    </r>
    <rPh sb="0" eb="2">
      <t>ホジョ</t>
    </rPh>
    <rPh sb="2" eb="4">
      <t>タイショウ</t>
    </rPh>
    <rPh sb="4" eb="6">
      <t>ヒヨウ</t>
    </rPh>
    <phoneticPr fontId="5"/>
  </si>
  <si>
    <r>
      <t>当年</t>
    </r>
    <r>
      <rPr>
        <sz val="8"/>
        <color theme="1"/>
        <rFont val="ＭＳ ゴシック"/>
        <family val="3"/>
        <charset val="128"/>
      </rPr>
      <t>度補助対象</t>
    </r>
    <r>
      <rPr>
        <sz val="8"/>
        <rFont val="ＭＳ ゴシック"/>
        <family val="3"/>
        <charset val="128"/>
      </rPr>
      <t>費用限度額
(a')</t>
    </r>
    <rPh sb="0" eb="1">
      <t>トウ</t>
    </rPh>
    <rPh sb="1" eb="2">
      <t>ネン</t>
    </rPh>
    <rPh sb="2" eb="3">
      <t>タビ</t>
    </rPh>
    <rPh sb="3" eb="5">
      <t>ホジョ</t>
    </rPh>
    <rPh sb="5" eb="7">
      <t>タイショウ</t>
    </rPh>
    <rPh sb="7" eb="9">
      <t>ヒヨウ</t>
    </rPh>
    <rPh sb="9" eb="11">
      <t>ゲンド</t>
    </rPh>
    <rPh sb="11" eb="12">
      <t>ガク</t>
    </rPh>
    <phoneticPr fontId="5"/>
  </si>
  <si>
    <r>
      <t xml:space="preserve">当年度
</t>
    </r>
    <r>
      <rPr>
        <sz val="8"/>
        <color theme="1"/>
        <rFont val="ＭＳ ゴシック"/>
        <family val="3"/>
        <charset val="128"/>
      </rPr>
      <t>補助</t>
    </r>
    <r>
      <rPr>
        <sz val="8"/>
        <rFont val="ＭＳ ゴシック"/>
        <family val="3"/>
        <charset val="128"/>
      </rPr>
      <t>対象費用
（e)
(b)か(d)の低い額</t>
    </r>
    <rPh sb="0" eb="3">
      <t>トウネンド</t>
    </rPh>
    <rPh sb="4" eb="6">
      <t>ホジョ</t>
    </rPh>
    <rPh sb="6" eb="8">
      <t>タイショウ</t>
    </rPh>
    <rPh sb="8" eb="10">
      <t>ヒヨウ</t>
    </rPh>
    <rPh sb="24" eb="25">
      <t>ヒク</t>
    </rPh>
    <rPh sb="26" eb="27">
      <t>ガク</t>
    </rPh>
    <phoneticPr fontId="5"/>
  </si>
  <si>
    <r>
      <t>総計Bの</t>
    </r>
    <r>
      <rPr>
        <sz val="6"/>
        <color theme="1"/>
        <rFont val="ＭＳ ゴシック"/>
        <family val="3"/>
        <charset val="128"/>
      </rPr>
      <t>補助対象費</t>
    </r>
    <r>
      <rPr>
        <sz val="6"/>
        <rFont val="ＭＳ ゴシック"/>
        <family val="3"/>
        <charset val="128"/>
      </rPr>
      <t>用
(e)</t>
    </r>
    <rPh sb="0" eb="2">
      <t>ソウケイ</t>
    </rPh>
    <rPh sb="4" eb="6">
      <t>ホジョ</t>
    </rPh>
    <rPh sb="6" eb="8">
      <t>タイショウ</t>
    </rPh>
    <rPh sb="8" eb="10">
      <t>ヒヨウ</t>
    </rPh>
    <phoneticPr fontId="2"/>
  </si>
  <si>
    <t>補助金額</t>
    <rPh sb="0" eb="2">
      <t>ホジョ</t>
    </rPh>
    <rPh sb="2" eb="4">
      <t>キンガク</t>
    </rPh>
    <phoneticPr fontId="2"/>
  </si>
  <si>
    <t>補助金額→</t>
    <rPh sb="0" eb="2">
      <t>ホジョ</t>
    </rPh>
    <rPh sb="2" eb="4">
      <t>キンガク</t>
    </rPh>
    <phoneticPr fontId="5"/>
  </si>
  <si>
    <r>
      <t>（</t>
    </r>
    <r>
      <rPr>
        <sz val="10"/>
        <color theme="1"/>
        <rFont val="ＭＳ ゴシック"/>
        <family val="3"/>
        <charset val="128"/>
      </rPr>
      <t>補助</t>
    </r>
    <r>
      <rPr>
        <sz val="10"/>
        <rFont val="ＭＳ ゴシック"/>
        <family val="3"/>
        <charset val="128"/>
      </rPr>
      <t>事業における委託先・共同研究先用）</t>
    </r>
    <rPh sb="1" eb="3">
      <t>ホジョ</t>
    </rPh>
    <rPh sb="3" eb="5">
      <t>ジギョウ</t>
    </rPh>
    <rPh sb="9" eb="11">
      <t>イタク</t>
    </rPh>
    <rPh sb="11" eb="12">
      <t>サキ</t>
    </rPh>
    <rPh sb="13" eb="15">
      <t>キョウドウ</t>
    </rPh>
    <rPh sb="15" eb="17">
      <t>ケンキュウ</t>
    </rPh>
    <rPh sb="17" eb="18">
      <t>サキ</t>
    </rPh>
    <rPh sb="18" eb="19">
      <t>ヨウ</t>
    </rPh>
    <phoneticPr fontId="2"/>
  </si>
  <si>
    <r>
      <rPr>
        <sz val="8"/>
        <color theme="1"/>
        <rFont val="ＭＳ ゴシック"/>
        <family val="3"/>
        <charset val="128"/>
      </rPr>
      <t>補助先名称</t>
    </r>
    <r>
      <rPr>
        <sz val="8"/>
        <rFont val="ＭＳ ゴシック"/>
        <family val="3"/>
        <charset val="128"/>
      </rPr>
      <t>：</t>
    </r>
    <rPh sb="0" eb="2">
      <t>ホジョ</t>
    </rPh>
    <rPh sb="2" eb="3">
      <t>サキ</t>
    </rPh>
    <rPh sb="3" eb="5">
      <t>メイショウ</t>
    </rPh>
    <phoneticPr fontId="2"/>
  </si>
  <si>
    <r>
      <t>総計Ｄの内、</t>
    </r>
    <r>
      <rPr>
        <sz val="8"/>
        <color theme="1"/>
        <rFont val="ＭＳ ゴシック"/>
        <family val="3"/>
        <charset val="128"/>
      </rPr>
      <t>補助対象</t>
    </r>
    <r>
      <rPr>
        <sz val="8"/>
        <rFont val="ＭＳ ゴシック"/>
        <family val="3"/>
        <charset val="128"/>
      </rPr>
      <t>費用</t>
    </r>
    <rPh sb="0" eb="2">
      <t>ソウケイ</t>
    </rPh>
    <rPh sb="4" eb="5">
      <t>ウチ</t>
    </rPh>
    <rPh sb="6" eb="8">
      <t>ホジョ</t>
    </rPh>
    <rPh sb="8" eb="10">
      <t>タイショウ</t>
    </rPh>
    <rPh sb="10" eb="12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</si>
</sst>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8"/>
      <color indexed="12"/>
      <name val="ＭＳ Ｐゴシック"/>
      <family val="3"/>
      <charset val="128"/>
    </font>
    <font>
      <sz val="11"/>
      <color rgb="FFFC0201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color rgb="FFFC020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trike/>
      <sz val="8"/>
      <color rgb="FFFC0201"/>
      <name val="ＭＳ ゴシック"/>
      <family val="3"/>
      <charset val="128"/>
    </font>
    <font>
      <b/>
      <sz val="9"/>
      <color rgb="FF0000FF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16"/>
        <bgColor indexed="64"/>
      </patternFill>
    </fill>
  </fills>
  <borders count="1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25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6" fontId="8" fillId="3" borderId="8" xfId="4" applyNumberFormat="1" applyFont="1" applyFill="1" applyBorder="1" applyAlignment="1">
      <alignment vertical="center" shrinkToFit="1"/>
    </xf>
    <xf numFmtId="176" fontId="11" fillId="3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6" fillId="2" borderId="6" xfId="4" applyNumberFormat="1" applyFont="1" applyFill="1" applyBorder="1" applyAlignment="1">
      <alignment vertical="center" shrinkToFit="1"/>
    </xf>
    <xf numFmtId="176" fontId="16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3" borderId="32" xfId="4" applyNumberFormat="1" applyFont="1" applyFill="1" applyBorder="1" applyAlignment="1">
      <alignment vertical="center" shrinkToFit="1"/>
    </xf>
    <xf numFmtId="176" fontId="11" fillId="3" borderId="33" xfId="4" applyNumberFormat="1" applyFont="1" applyFill="1" applyBorder="1" applyAlignment="1" applyProtection="1">
      <alignment vertical="center" shrinkToFit="1"/>
      <protection locked="0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1" xfId="4" applyNumberFormat="1" applyFont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8" fillId="0" borderId="43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45" xfId="4" applyNumberFormat="1" applyFont="1" applyFill="1" applyBorder="1" applyAlignment="1">
      <alignment vertical="center" shrinkToFit="1"/>
    </xf>
    <xf numFmtId="176" fontId="8" fillId="2" borderId="43" xfId="4" applyNumberFormat="1" applyFont="1" applyFill="1" applyBorder="1" applyAlignment="1">
      <alignment vertical="center" shrinkToFit="1"/>
    </xf>
    <xf numFmtId="176" fontId="13" fillId="2" borderId="45" xfId="4" applyNumberFormat="1" applyFont="1" applyFill="1" applyBorder="1" applyAlignment="1">
      <alignment vertical="center" shrinkToFit="1"/>
    </xf>
    <xf numFmtId="176" fontId="8" fillId="2" borderId="46" xfId="4" applyNumberFormat="1" applyFont="1" applyFill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0" fontId="18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7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3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 applyProtection="1">
      <alignment vertical="center" shrinkToFit="1"/>
      <protection locked="0"/>
    </xf>
    <xf numFmtId="176" fontId="11" fillId="4" borderId="35" xfId="4" applyNumberFormat="1" applyFont="1" applyFill="1" applyBorder="1" applyAlignment="1">
      <alignment vertical="center" shrinkToFit="1"/>
    </xf>
    <xf numFmtId="176" fontId="13" fillId="5" borderId="37" xfId="4" applyNumberFormat="1" applyFont="1" applyFill="1" applyBorder="1" applyAlignment="1">
      <alignment vertical="center" shrinkToFit="1"/>
    </xf>
    <xf numFmtId="0" fontId="23" fillId="0" borderId="0" xfId="0" applyFont="1" applyProtection="1">
      <alignment vertical="center"/>
      <protection locked="0"/>
    </xf>
    <xf numFmtId="0" fontId="1" fillId="0" borderId="0" xfId="6">
      <alignment vertical="center"/>
    </xf>
    <xf numFmtId="176" fontId="8" fillId="0" borderId="70" xfId="6" applyNumberFormat="1" applyFont="1" applyBorder="1" applyAlignment="1">
      <alignment horizontal="centerContinuous" vertical="center"/>
    </xf>
    <xf numFmtId="49" fontId="11" fillId="0" borderId="61" xfId="6" applyNumberFormat="1" applyFont="1" applyBorder="1" applyAlignment="1">
      <alignment horizontal="centerContinuous" vertical="center" shrinkToFit="1"/>
    </xf>
    <xf numFmtId="0" fontId="15" fillId="0" borderId="62" xfId="6" applyFont="1" applyBorder="1" applyAlignment="1">
      <alignment horizontal="centerContinuous" vertical="center"/>
    </xf>
    <xf numFmtId="49" fontId="11" fillId="0" borderId="14" xfId="6" applyNumberFormat="1" applyFont="1" applyBorder="1" applyAlignment="1">
      <alignment horizontal="centerContinuous" vertical="center" shrinkToFit="1"/>
    </xf>
    <xf numFmtId="0" fontId="1" fillId="0" borderId="0" xfId="6" applyAlignment="1" applyProtection="1">
      <alignment horizontal="center" vertical="center"/>
      <protection locked="0"/>
    </xf>
    <xf numFmtId="0" fontId="1" fillId="0" borderId="0" xfId="6" applyAlignment="1">
      <alignment horizontal="center" vertical="center"/>
    </xf>
    <xf numFmtId="176" fontId="8" fillId="0" borderId="49" xfId="6" applyNumberFormat="1" applyFont="1" applyBorder="1" applyAlignment="1">
      <alignment horizontal="center" vertical="center" shrinkToFit="1"/>
    </xf>
    <xf numFmtId="0" fontId="15" fillId="0" borderId="50" xfId="6" applyFont="1" applyBorder="1" applyAlignment="1">
      <alignment horizontal="center" vertical="center"/>
    </xf>
    <xf numFmtId="176" fontId="8" fillId="0" borderId="0" xfId="6" applyNumberFormat="1" applyFont="1" applyAlignment="1">
      <alignment horizontal="right" vertical="center" shrinkToFit="1"/>
    </xf>
    <xf numFmtId="49" fontId="12" fillId="0" borderId="0" xfId="6" applyNumberFormat="1" applyFont="1" applyProtection="1">
      <alignment vertical="center"/>
      <protection locked="0"/>
    </xf>
    <xf numFmtId="0" fontId="1" fillId="0" borderId="0" xfId="6" applyAlignment="1" applyProtection="1">
      <protection locked="0"/>
    </xf>
    <xf numFmtId="176" fontId="8" fillId="0" borderId="50" xfId="6" applyNumberFormat="1" applyFont="1" applyBorder="1" applyAlignment="1">
      <alignment horizontal="center" vertical="center" shrinkToFit="1"/>
    </xf>
    <xf numFmtId="49" fontId="11" fillId="0" borderId="49" xfId="6" applyNumberFormat="1" applyFont="1" applyBorder="1" applyAlignment="1" applyProtection="1">
      <alignment horizontal="center" vertical="center" shrinkToFit="1"/>
      <protection locked="0"/>
    </xf>
    <xf numFmtId="0" fontId="15" fillId="0" borderId="50" xfId="6" applyFont="1" applyBorder="1" applyAlignment="1" applyProtection="1">
      <alignment horizontal="center" vertical="center"/>
      <protection locked="0"/>
    </xf>
    <xf numFmtId="49" fontId="12" fillId="0" borderId="0" xfId="6" applyNumberFormat="1" applyFont="1">
      <alignment vertical="center"/>
    </xf>
    <xf numFmtId="0" fontId="0" fillId="0" borderId="0" xfId="0" applyAlignment="1"/>
    <xf numFmtId="49" fontId="12" fillId="0" borderId="0" xfId="6" applyNumberFormat="1" applyFont="1" applyAlignment="1">
      <alignment vertical="center" wrapText="1" shrinkToFit="1"/>
    </xf>
    <xf numFmtId="0" fontId="1" fillId="0" borderId="0" xfId="6" applyAlignment="1">
      <alignment vertical="center" wrapText="1" shrinkToFit="1"/>
    </xf>
    <xf numFmtId="0" fontId="25" fillId="0" borderId="0" xfId="6" applyFont="1" applyAlignment="1">
      <alignment vertical="center" wrapText="1" shrinkToFit="1"/>
    </xf>
    <xf numFmtId="0" fontId="8" fillId="0" borderId="0" xfId="6" applyFont="1" applyAlignment="1">
      <alignment horizontal="right" vertical="center" shrinkToFit="1"/>
    </xf>
    <xf numFmtId="176" fontId="13" fillId="0" borderId="0" xfId="6" applyNumberFormat="1" applyFont="1" applyAlignment="1">
      <alignment vertical="center" shrinkToFit="1"/>
    </xf>
    <xf numFmtId="49" fontId="11" fillId="0" borderId="52" xfId="6" applyNumberFormat="1" applyFont="1" applyBorder="1" applyAlignment="1" applyProtection="1">
      <alignment horizontal="center" vertical="center" shrinkToFit="1"/>
      <protection locked="0"/>
    </xf>
    <xf numFmtId="0" fontId="15" fillId="0" borderId="51" xfId="6" applyFont="1" applyBorder="1" applyAlignment="1">
      <alignment horizontal="center"/>
    </xf>
    <xf numFmtId="0" fontId="15" fillId="0" borderId="0" xfId="6" applyFont="1">
      <alignment vertical="center"/>
    </xf>
    <xf numFmtId="176" fontId="27" fillId="0" borderId="0" xfId="4" applyNumberFormat="1" applyFont="1" applyAlignment="1">
      <alignment horizontal="right" vertical="center" shrinkToFit="1"/>
    </xf>
    <xf numFmtId="0" fontId="8" fillId="0" borderId="2" xfId="4" applyFont="1" applyBorder="1" applyAlignment="1">
      <alignment horizontal="center" vertical="center" shrinkToFit="1"/>
    </xf>
    <xf numFmtId="176" fontId="8" fillId="0" borderId="0" xfId="4" applyNumberFormat="1" applyFont="1" applyAlignment="1">
      <alignment horizontal="center"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8" fillId="0" borderId="8" xfId="6" applyNumberFormat="1" applyFont="1" applyBorder="1">
      <alignment vertical="center"/>
    </xf>
    <xf numFmtId="176" fontId="8" fillId="0" borderId="39" xfId="6" applyNumberFormat="1" applyFont="1" applyBorder="1">
      <alignment vertical="center"/>
    </xf>
    <xf numFmtId="176" fontId="8" fillId="0" borderId="14" xfId="6" applyNumberFormat="1" applyFont="1" applyBorder="1">
      <alignment vertical="center"/>
    </xf>
    <xf numFmtId="176" fontId="11" fillId="0" borderId="8" xfId="6" applyNumberFormat="1" applyFont="1" applyBorder="1" applyAlignment="1">
      <alignment vertical="center" shrinkToFit="1"/>
    </xf>
    <xf numFmtId="176" fontId="11" fillId="0" borderId="14" xfId="6" applyNumberFormat="1" applyFont="1" applyBorder="1" applyAlignment="1" applyProtection="1">
      <alignment vertical="center" shrinkToFit="1"/>
      <protection locked="0"/>
    </xf>
    <xf numFmtId="176" fontId="11" fillId="0" borderId="38" xfId="6" applyNumberFormat="1" applyFont="1" applyBorder="1" applyAlignment="1" applyProtection="1">
      <alignment vertical="center" shrinkToFit="1"/>
      <protection locked="0"/>
    </xf>
    <xf numFmtId="176" fontId="11" fillId="0" borderId="39" xfId="6" applyNumberFormat="1" applyFont="1" applyBorder="1" applyAlignment="1">
      <alignment vertical="center" shrinkToFit="1"/>
    </xf>
    <xf numFmtId="176" fontId="13" fillId="0" borderId="38" xfId="6" applyNumberFormat="1" applyFont="1" applyBorder="1" applyAlignment="1">
      <alignment vertical="center" shrinkToFit="1"/>
    </xf>
    <xf numFmtId="178" fontId="13" fillId="0" borderId="73" xfId="6" applyNumberFormat="1" applyFont="1" applyBorder="1" applyAlignment="1">
      <alignment vertical="center" shrinkToFit="1"/>
    </xf>
    <xf numFmtId="176" fontId="8" fillId="0" borderId="15" xfId="6" applyNumberFormat="1" applyFont="1" applyBorder="1" applyAlignment="1">
      <alignment vertical="center" shrinkToFit="1"/>
    </xf>
    <xf numFmtId="176" fontId="29" fillId="0" borderId="15" xfId="6" applyNumberFormat="1" applyFont="1" applyBorder="1" applyAlignment="1">
      <alignment vertical="center" shrinkToFit="1"/>
    </xf>
    <xf numFmtId="176" fontId="8" fillId="0" borderId="43" xfId="6" applyNumberFormat="1" applyFont="1" applyBorder="1">
      <alignment vertical="center"/>
    </xf>
    <xf numFmtId="176" fontId="8" fillId="0" borderId="2" xfId="6" applyNumberFormat="1" applyFont="1" applyBorder="1">
      <alignment vertical="center"/>
    </xf>
    <xf numFmtId="176" fontId="8" fillId="0" borderId="45" xfId="6" applyNumberFormat="1" applyFont="1" applyBorder="1">
      <alignment vertical="center"/>
    </xf>
    <xf numFmtId="176" fontId="11" fillId="0" borderId="43" xfId="6" applyNumberFormat="1" applyFont="1" applyBorder="1" applyAlignment="1">
      <alignment vertical="center" shrinkToFit="1"/>
    </xf>
    <xf numFmtId="176" fontId="11" fillId="0" borderId="45" xfId="6" applyNumberFormat="1" applyFont="1" applyBorder="1" applyAlignment="1" applyProtection="1">
      <alignment vertical="center" shrinkToFit="1"/>
      <protection locked="0"/>
    </xf>
    <xf numFmtId="176" fontId="11" fillId="0" borderId="44" xfId="6" applyNumberFormat="1" applyFont="1" applyBorder="1" applyAlignment="1" applyProtection="1">
      <alignment vertical="center" shrinkToFit="1"/>
      <protection locked="0"/>
    </xf>
    <xf numFmtId="176" fontId="11" fillId="0" borderId="2" xfId="6" applyNumberFormat="1" applyFont="1" applyBorder="1" applyAlignment="1">
      <alignment vertical="center" shrinkToFit="1"/>
    </xf>
    <xf numFmtId="176" fontId="13" fillId="0" borderId="45" xfId="6" applyNumberFormat="1" applyFont="1" applyBorder="1" applyAlignment="1">
      <alignment vertical="center" shrinkToFit="1"/>
    </xf>
    <xf numFmtId="176" fontId="13" fillId="0" borderId="44" xfId="6" applyNumberFormat="1" applyFont="1" applyBorder="1" applyAlignment="1">
      <alignment vertical="center" shrinkToFit="1"/>
    </xf>
    <xf numFmtId="178" fontId="13" fillId="0" borderId="74" xfId="6" applyNumberFormat="1" applyFont="1" applyBorder="1" applyAlignment="1">
      <alignment vertical="center" shrinkToFit="1"/>
    </xf>
    <xf numFmtId="176" fontId="8" fillId="0" borderId="31" xfId="6" applyNumberFormat="1" applyFont="1" applyBorder="1" applyAlignment="1">
      <alignment vertical="center" shrinkToFit="1"/>
    </xf>
    <xf numFmtId="176" fontId="13" fillId="0" borderId="66" xfId="6" applyNumberFormat="1" applyFont="1" applyBorder="1" applyAlignment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11" fillId="0" borderId="9" xfId="4" applyNumberFormat="1" applyFont="1" applyBorder="1" applyAlignment="1" applyProtection="1">
      <alignment vertical="center" shrinkToFit="1"/>
      <protection locked="0"/>
    </xf>
    <xf numFmtId="176" fontId="8" fillId="0" borderId="79" xfId="4" applyNumberFormat="1" applyFont="1" applyBorder="1" applyAlignment="1" applyProtection="1">
      <alignment horizontal="center" vertical="center" shrinkToFit="1"/>
      <protection locked="0"/>
    </xf>
    <xf numFmtId="176" fontId="8" fillId="0" borderId="81" xfId="4" applyNumberFormat="1" applyFont="1" applyBorder="1" applyAlignment="1">
      <alignment vertical="center" shrinkToFit="1"/>
    </xf>
    <xf numFmtId="176" fontId="11" fillId="0" borderId="82" xfId="4" applyNumberFormat="1" applyFont="1" applyBorder="1" applyAlignment="1" applyProtection="1">
      <alignment vertical="center" shrinkToFit="1"/>
      <protection locked="0"/>
    </xf>
    <xf numFmtId="176" fontId="11" fillId="0" borderId="81" xfId="4" applyNumberFormat="1" applyFont="1" applyBorder="1" applyAlignment="1">
      <alignment vertical="center" shrinkToFit="1"/>
    </xf>
    <xf numFmtId="176" fontId="11" fillId="0" borderId="1" xfId="4" applyNumberFormat="1" applyFont="1" applyBorder="1" applyAlignment="1">
      <alignment vertical="center" shrinkToFit="1"/>
    </xf>
    <xf numFmtId="176" fontId="11" fillId="0" borderId="83" xfId="4" applyNumberFormat="1" applyFont="1" applyBorder="1" applyAlignment="1" applyProtection="1">
      <alignment vertical="center" shrinkToFit="1"/>
      <protection locked="0"/>
    </xf>
    <xf numFmtId="176" fontId="13" fillId="0" borderId="83" xfId="4" applyNumberFormat="1" applyFont="1" applyBorder="1" applyAlignment="1">
      <alignment vertical="center" shrinkToFit="1"/>
    </xf>
    <xf numFmtId="176" fontId="13" fillId="2" borderId="84" xfId="4" applyNumberFormat="1" applyFont="1" applyFill="1" applyBorder="1" applyAlignment="1">
      <alignment vertical="center" shrinkToFit="1"/>
    </xf>
    <xf numFmtId="176" fontId="16" fillId="2" borderId="85" xfId="4" applyNumberFormat="1" applyFont="1" applyFill="1" applyBorder="1" applyAlignment="1">
      <alignment vertical="center" shrinkToFit="1"/>
    </xf>
    <xf numFmtId="176" fontId="16" fillId="2" borderId="80" xfId="4" applyNumberFormat="1" applyFont="1" applyFill="1" applyBorder="1" applyAlignment="1">
      <alignment vertical="center" shrinkToFit="1"/>
    </xf>
    <xf numFmtId="176" fontId="8" fillId="2" borderId="80" xfId="4" applyNumberFormat="1" applyFont="1" applyFill="1" applyBorder="1" applyAlignment="1">
      <alignment vertical="center" shrinkToFit="1"/>
    </xf>
    <xf numFmtId="176" fontId="13" fillId="0" borderId="86" xfId="4" applyNumberFormat="1" applyFont="1" applyBorder="1" applyAlignment="1">
      <alignment vertical="center" shrinkToFit="1"/>
    </xf>
    <xf numFmtId="176" fontId="13" fillId="2" borderId="87" xfId="4" applyNumberFormat="1" applyFont="1" applyFill="1" applyBorder="1" applyAlignment="1">
      <alignment vertical="center" shrinkToFit="1"/>
    </xf>
    <xf numFmtId="176" fontId="13" fillId="0" borderId="88" xfId="4" applyNumberFormat="1" applyFont="1" applyBorder="1" applyAlignment="1">
      <alignment vertical="center" shrinkToFit="1"/>
    </xf>
    <xf numFmtId="176" fontId="8" fillId="6" borderId="32" xfId="4" applyNumberFormat="1" applyFont="1" applyFill="1" applyBorder="1" applyAlignment="1">
      <alignment vertical="center" shrinkToFit="1"/>
    </xf>
    <xf numFmtId="176" fontId="11" fillId="6" borderId="86" xfId="4" applyNumberFormat="1" applyFont="1" applyFill="1" applyBorder="1" applyAlignment="1" applyProtection="1">
      <alignment vertical="center" shrinkToFit="1"/>
      <protection locked="0"/>
    </xf>
    <xf numFmtId="176" fontId="13" fillId="6" borderId="32" xfId="4" applyNumberFormat="1" applyFont="1" applyFill="1" applyBorder="1" applyAlignment="1">
      <alignment vertical="center" shrinkToFit="1"/>
    </xf>
    <xf numFmtId="176" fontId="13" fillId="0" borderId="36" xfId="4" applyNumberFormat="1" applyFont="1" applyBorder="1" applyAlignment="1">
      <alignment vertical="center" shrinkToFit="1"/>
    </xf>
    <xf numFmtId="176" fontId="11" fillId="7" borderId="35" xfId="4" applyNumberFormat="1" applyFont="1" applyFill="1" applyBorder="1" applyAlignment="1" applyProtection="1">
      <alignment vertical="center" shrinkToFit="1"/>
      <protection locked="0"/>
    </xf>
    <xf numFmtId="176" fontId="8" fillId="0" borderId="20" xfId="4" applyNumberFormat="1" applyFont="1" applyBorder="1" applyAlignment="1">
      <alignment vertical="center" shrinkToFit="1"/>
    </xf>
    <xf numFmtId="176" fontId="13" fillId="0" borderId="20" xfId="4" applyNumberFormat="1" applyFont="1" applyBorder="1" applyAlignment="1">
      <alignment vertical="center" shrinkToFit="1"/>
    </xf>
    <xf numFmtId="176" fontId="13" fillId="2" borderId="18" xfId="4" applyNumberFormat="1" applyFont="1" applyFill="1" applyBorder="1" applyAlignment="1">
      <alignment vertical="center" shrinkToFit="1"/>
    </xf>
    <xf numFmtId="176" fontId="13" fillId="2" borderId="65" xfId="4" applyNumberFormat="1" applyFont="1" applyFill="1" applyBorder="1" applyAlignment="1">
      <alignment vertical="center" shrinkToFit="1"/>
    </xf>
    <xf numFmtId="176" fontId="13" fillId="2" borderId="20" xfId="4" applyNumberFormat="1" applyFont="1" applyFill="1" applyBorder="1" applyAlignment="1">
      <alignment vertical="center" shrinkToFit="1"/>
    </xf>
    <xf numFmtId="176" fontId="13" fillId="0" borderId="65" xfId="4" applyNumberFormat="1" applyFont="1" applyBorder="1" applyAlignment="1">
      <alignment vertical="center" shrinkToFit="1"/>
    </xf>
    <xf numFmtId="176" fontId="13" fillId="0" borderId="90" xfId="4" applyNumberFormat="1" applyFont="1" applyBorder="1" applyAlignment="1">
      <alignment vertical="center" shrinkToFit="1"/>
    </xf>
    <xf numFmtId="176" fontId="13" fillId="0" borderId="79" xfId="4" applyNumberFormat="1" applyFont="1" applyBorder="1" applyAlignment="1">
      <alignment vertical="center" shrinkToFit="1"/>
    </xf>
    <xf numFmtId="176" fontId="13" fillId="0" borderId="89" xfId="4" applyNumberFormat="1" applyFont="1" applyBorder="1" applyAlignment="1">
      <alignment vertical="center" shrinkToFit="1"/>
    </xf>
    <xf numFmtId="176" fontId="8" fillId="3" borderId="16" xfId="4" applyNumberFormat="1" applyFont="1" applyFill="1" applyBorder="1" applyAlignment="1">
      <alignment vertical="center" shrinkToFit="1"/>
    </xf>
    <xf numFmtId="176" fontId="11" fillId="3" borderId="91" xfId="4" applyNumberFormat="1" applyFont="1" applyFill="1" applyBorder="1" applyAlignment="1" applyProtection="1">
      <alignment vertical="center" shrinkToFit="1"/>
      <protection locked="0"/>
    </xf>
    <xf numFmtId="176" fontId="13" fillId="3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81" xfId="4" applyNumberFormat="1" applyFont="1" applyBorder="1" applyAlignment="1">
      <alignment vertical="center" shrinkToFit="1"/>
    </xf>
    <xf numFmtId="176" fontId="13" fillId="0" borderId="85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8" fontId="13" fillId="0" borderId="92" xfId="4" applyNumberFormat="1" applyFont="1" applyBorder="1" applyAlignment="1">
      <alignment vertical="center" shrinkToFit="1"/>
    </xf>
    <xf numFmtId="176" fontId="13" fillId="0" borderId="80" xfId="4" applyNumberFormat="1" applyFont="1" applyBorder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1" fillId="0" borderId="0" xfId="4" applyAlignment="1" applyProtection="1">
      <alignment vertical="center" wrapText="1" shrinkToFit="1"/>
      <protection locked="0"/>
    </xf>
    <xf numFmtId="0" fontId="8" fillId="0" borderId="0" xfId="4" applyFont="1" applyAlignment="1">
      <alignment vertical="center" shrinkToFit="1"/>
    </xf>
    <xf numFmtId="176" fontId="8" fillId="0" borderId="49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0" xfId="4" applyNumberFormat="1" applyFont="1" applyBorder="1" applyAlignment="1">
      <alignment horizontal="center" vertical="center" shrinkToFit="1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1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31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31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8" borderId="0" xfId="4" applyFill="1" applyProtection="1">
      <protection locked="0"/>
    </xf>
    <xf numFmtId="176" fontId="11" fillId="0" borderId="20" xfId="6" applyNumberFormat="1" applyFont="1" applyBorder="1" applyAlignment="1">
      <alignment vertical="center" shrinkToFit="1"/>
    </xf>
    <xf numFmtId="176" fontId="13" fillId="0" borderId="65" xfId="6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1" fillId="0" borderId="5" xfId="6" applyNumberFormat="1" applyFont="1" applyBorder="1" applyAlignment="1">
      <alignment vertical="center" shrinkToFit="1"/>
    </xf>
    <xf numFmtId="0" fontId="1" fillId="0" borderId="37" xfId="6" applyBorder="1" applyAlignment="1">
      <alignment horizontal="center" vertical="center"/>
    </xf>
    <xf numFmtId="49" fontId="4" fillId="0" borderId="0" xfId="6" applyNumberFormat="1" applyFont="1" applyAlignment="1">
      <alignment horizontal="right" vertical="center"/>
    </xf>
    <xf numFmtId="0" fontId="34" fillId="0" borderId="0" xfId="6" applyFont="1">
      <alignment vertical="center"/>
    </xf>
    <xf numFmtId="0" fontId="7" fillId="0" borderId="0" xfId="6" applyFont="1" applyAlignment="1" applyProtection="1">
      <alignment vertical="center" shrinkToFit="1"/>
      <protection locked="0"/>
    </xf>
    <xf numFmtId="0" fontId="7" fillId="0" borderId="0" xfId="6" applyFont="1" applyAlignment="1" applyProtection="1">
      <alignment horizontal="center" vertical="center" shrinkToFit="1"/>
      <protection locked="0"/>
    </xf>
    <xf numFmtId="49" fontId="32" fillId="0" borderId="0" xfId="6" applyNumberFormat="1" applyFont="1" applyAlignment="1">
      <alignment vertical="center" shrinkToFit="1"/>
    </xf>
    <xf numFmtId="49" fontId="4" fillId="0" borderId="0" xfId="6" applyNumberFormat="1" applyFont="1" applyAlignment="1">
      <alignment vertical="center" shrinkToFit="1"/>
    </xf>
    <xf numFmtId="0" fontId="1" fillId="0" borderId="0" xfId="6" applyAlignment="1"/>
    <xf numFmtId="49" fontId="11" fillId="0" borderId="0" xfId="6" applyNumberFormat="1" applyFont="1" applyProtection="1">
      <alignment vertical="center"/>
      <protection locked="0"/>
    </xf>
    <xf numFmtId="12" fontId="12" fillId="0" borderId="0" xfId="6" applyNumberFormat="1" applyFont="1" applyAlignment="1" applyProtection="1">
      <alignment horizontal="center" vertical="center" shrinkToFit="1"/>
      <protection locked="0"/>
    </xf>
    <xf numFmtId="49" fontId="8" fillId="0" borderId="0" xfId="6" applyNumberFormat="1" applyFont="1">
      <alignment vertical="center"/>
    </xf>
    <xf numFmtId="49" fontId="8" fillId="0" borderId="0" xfId="6" applyNumberFormat="1" applyFont="1" applyAlignment="1">
      <alignment vertical="center" wrapText="1" shrinkToFit="1"/>
    </xf>
    <xf numFmtId="12" fontId="7" fillId="0" borderId="2" xfId="6" applyNumberFormat="1" applyFont="1" applyBorder="1" applyAlignment="1" applyProtection="1">
      <alignment vertical="center" shrinkToFit="1"/>
      <protection locked="0"/>
    </xf>
    <xf numFmtId="49" fontId="8" fillId="0" borderId="2" xfId="6" applyNumberFormat="1" applyFont="1" applyBorder="1">
      <alignment vertical="center"/>
    </xf>
    <xf numFmtId="0" fontId="1" fillId="0" borderId="2" xfId="6" applyBorder="1">
      <alignment vertical="center"/>
    </xf>
    <xf numFmtId="49" fontId="11" fillId="0" borderId="2" xfId="6" applyNumberFormat="1" applyFont="1" applyBorder="1" applyProtection="1">
      <alignment vertical="center"/>
      <protection locked="0"/>
    </xf>
    <xf numFmtId="0" fontId="8" fillId="0" borderId="7" xfId="6" applyFont="1" applyBorder="1" applyAlignment="1">
      <alignment horizontal="center" vertical="center" shrinkToFit="1"/>
    </xf>
    <xf numFmtId="176" fontId="13" fillId="0" borderId="8" xfId="6" applyNumberFormat="1" applyFont="1" applyBorder="1" applyAlignment="1">
      <alignment vertical="center" shrinkToFit="1"/>
    </xf>
    <xf numFmtId="176" fontId="13" fillId="0" borderId="9" xfId="6" applyNumberFormat="1" applyFont="1" applyBorder="1" applyAlignment="1">
      <alignment vertical="center" shrinkToFit="1"/>
    </xf>
    <xf numFmtId="176" fontId="13" fillId="0" borderId="10" xfId="6" applyNumberFormat="1" applyFont="1" applyBorder="1" applyAlignment="1">
      <alignment vertical="center" shrinkToFit="1"/>
    </xf>
    <xf numFmtId="176" fontId="13" fillId="0" borderId="11" xfId="6" applyNumberFormat="1" applyFont="1" applyBorder="1" applyAlignment="1">
      <alignment vertical="center" shrinkToFit="1"/>
    </xf>
    <xf numFmtId="176" fontId="13" fillId="0" borderId="12" xfId="6" applyNumberFormat="1" applyFont="1" applyBorder="1" applyAlignment="1">
      <alignment vertical="center" shrinkToFit="1"/>
    </xf>
    <xf numFmtId="176" fontId="13" fillId="0" borderId="13" xfId="6" applyNumberFormat="1" applyFont="1" applyBorder="1" applyAlignment="1">
      <alignment vertical="center" shrinkToFit="1"/>
    </xf>
    <xf numFmtId="176" fontId="13" fillId="0" borderId="15" xfId="6" applyNumberFormat="1" applyFont="1" applyBorder="1" applyAlignment="1">
      <alignment vertical="center" shrinkToFit="1"/>
    </xf>
    <xf numFmtId="176" fontId="8" fillId="0" borderId="16" xfId="6" applyNumberFormat="1" applyFont="1" applyBorder="1" applyAlignment="1">
      <alignment vertical="center" shrinkToFit="1"/>
    </xf>
    <xf numFmtId="176" fontId="11" fillId="0" borderId="19" xfId="6" applyNumberFormat="1" applyFont="1" applyBorder="1" applyAlignment="1" applyProtection="1">
      <alignment vertical="center" shrinkToFit="1"/>
      <protection locked="0"/>
    </xf>
    <xf numFmtId="176" fontId="11" fillId="0" borderId="16" xfId="6" applyNumberFormat="1" applyFont="1" applyBorder="1" applyAlignment="1">
      <alignment vertical="center" shrinkToFit="1"/>
    </xf>
    <xf numFmtId="176" fontId="11" fillId="0" borderId="17" xfId="6" applyNumberFormat="1" applyFont="1" applyBorder="1" applyAlignment="1" applyProtection="1">
      <alignment vertical="center" shrinkToFit="1"/>
      <protection locked="0"/>
    </xf>
    <xf numFmtId="176" fontId="11" fillId="0" borderId="18" xfId="6" applyNumberFormat="1" applyFont="1" applyBorder="1" applyAlignment="1">
      <alignment vertical="center" shrinkToFit="1"/>
    </xf>
    <xf numFmtId="176" fontId="13" fillId="0" borderId="19" xfId="6" applyNumberFormat="1" applyFont="1" applyBorder="1" applyAlignment="1">
      <alignment vertical="center" shrinkToFit="1"/>
    </xf>
    <xf numFmtId="176" fontId="13" fillId="2" borderId="21" xfId="6" applyNumberFormat="1" applyFont="1" applyFill="1" applyBorder="1" applyAlignment="1">
      <alignment vertical="center" shrinkToFit="1"/>
    </xf>
    <xf numFmtId="176" fontId="8" fillId="2" borderId="22" xfId="6" applyNumberFormat="1" applyFont="1" applyFill="1" applyBorder="1" applyAlignment="1">
      <alignment vertical="center" shrinkToFit="1"/>
    </xf>
    <xf numFmtId="176" fontId="8" fillId="2" borderId="23" xfId="6" applyNumberFormat="1" applyFont="1" applyFill="1" applyBorder="1" applyAlignment="1">
      <alignment vertical="center" shrinkToFit="1"/>
    </xf>
    <xf numFmtId="176" fontId="11" fillId="0" borderId="26" xfId="6" applyNumberFormat="1" applyFont="1" applyBorder="1" applyAlignment="1" applyProtection="1">
      <alignment vertical="center" shrinkToFit="1"/>
      <protection locked="0"/>
    </xf>
    <xf numFmtId="176" fontId="11" fillId="0" borderId="24" xfId="6" applyNumberFormat="1" applyFont="1" applyBorder="1" applyAlignment="1" applyProtection="1">
      <alignment vertical="center" shrinkToFit="1"/>
      <protection locked="0"/>
    </xf>
    <xf numFmtId="176" fontId="11" fillId="0" borderId="25" xfId="6" applyNumberFormat="1" applyFont="1" applyBorder="1" applyAlignment="1">
      <alignment vertical="center" shrinkToFit="1"/>
    </xf>
    <xf numFmtId="176" fontId="13" fillId="0" borderId="26" xfId="6" applyNumberFormat="1" applyFont="1" applyBorder="1" applyAlignment="1">
      <alignment vertical="center" shrinkToFit="1"/>
    </xf>
    <xf numFmtId="176" fontId="8" fillId="0" borderId="5" xfId="6" applyNumberFormat="1" applyFont="1" applyBorder="1" applyAlignment="1">
      <alignment vertical="center" shrinkToFit="1"/>
    </xf>
    <xf numFmtId="176" fontId="11" fillId="0" borderId="28" xfId="6" applyNumberFormat="1" applyFont="1" applyBorder="1" applyAlignment="1" applyProtection="1">
      <alignment vertical="center" shrinkToFit="1"/>
      <protection locked="0"/>
    </xf>
    <xf numFmtId="176" fontId="11" fillId="0" borderId="27" xfId="6" applyNumberFormat="1" applyFont="1" applyBorder="1" applyAlignment="1" applyProtection="1">
      <alignment vertical="center" shrinkToFit="1"/>
      <protection locked="0"/>
    </xf>
    <xf numFmtId="176" fontId="11" fillId="0" borderId="3" xfId="6" applyNumberFormat="1" applyFont="1" applyBorder="1" applyAlignment="1">
      <alignment vertical="center" shrinkToFit="1"/>
    </xf>
    <xf numFmtId="176" fontId="13" fillId="0" borderId="29" xfId="6" applyNumberFormat="1" applyFont="1" applyBorder="1" applyAlignment="1">
      <alignment vertical="center" shrinkToFit="1"/>
    </xf>
    <xf numFmtId="176" fontId="13" fillId="2" borderId="30" xfId="6" applyNumberFormat="1" applyFont="1" applyFill="1" applyBorder="1" applyAlignment="1">
      <alignment vertical="center" shrinkToFit="1"/>
    </xf>
    <xf numFmtId="176" fontId="8" fillId="2" borderId="6" xfId="6" applyNumberFormat="1" applyFont="1" applyFill="1" applyBorder="1" applyAlignment="1">
      <alignment vertical="center" shrinkToFit="1"/>
    </xf>
    <xf numFmtId="176" fontId="8" fillId="2" borderId="31" xfId="6" applyNumberFormat="1" applyFont="1" applyFill="1" applyBorder="1" applyAlignment="1">
      <alignment vertical="center" shrinkToFit="1"/>
    </xf>
    <xf numFmtId="176" fontId="11" fillId="0" borderId="81" xfId="6" applyNumberFormat="1" applyFont="1" applyBorder="1" applyAlignment="1">
      <alignment vertical="center" shrinkToFit="1"/>
    </xf>
    <xf numFmtId="176" fontId="13" fillId="0" borderId="93" xfId="6" applyNumberFormat="1" applyFont="1" applyBorder="1" applyAlignment="1">
      <alignment vertical="center" shrinkToFit="1"/>
    </xf>
    <xf numFmtId="176" fontId="16" fillId="2" borderId="6" xfId="6" applyNumberFormat="1" applyFont="1" applyFill="1" applyBorder="1" applyAlignment="1">
      <alignment vertical="center" shrinkToFit="1"/>
    </xf>
    <xf numFmtId="176" fontId="16" fillId="2" borderId="31" xfId="6" applyNumberFormat="1" applyFont="1" applyFill="1" applyBorder="1" applyAlignment="1">
      <alignment vertical="center" shrinkToFit="1"/>
    </xf>
    <xf numFmtId="176" fontId="8" fillId="0" borderId="32" xfId="6" applyNumberFormat="1" applyFont="1" applyBorder="1" applyAlignment="1">
      <alignment vertical="center" shrinkToFit="1"/>
    </xf>
    <xf numFmtId="176" fontId="13" fillId="0" borderId="35" xfId="6" applyNumberFormat="1" applyFont="1" applyBorder="1" applyAlignment="1">
      <alignment vertical="center" shrinkToFit="1"/>
    </xf>
    <xf numFmtId="176" fontId="13" fillId="0" borderId="32" xfId="6" applyNumberFormat="1" applyFont="1" applyBorder="1" applyAlignment="1">
      <alignment vertical="center" shrinkToFit="1"/>
    </xf>
    <xf numFmtId="176" fontId="13" fillId="0" borderId="33" xfId="6" applyNumberFormat="1" applyFont="1" applyBorder="1" applyAlignment="1">
      <alignment vertical="center" shrinkToFit="1"/>
    </xf>
    <xf numFmtId="176" fontId="13" fillId="0" borderId="34" xfId="6" applyNumberFormat="1" applyFont="1" applyBorder="1" applyAlignment="1">
      <alignment vertical="center" shrinkToFit="1"/>
    </xf>
    <xf numFmtId="176" fontId="13" fillId="0" borderId="94" xfId="6" applyNumberFormat="1" applyFont="1" applyBorder="1" applyAlignment="1">
      <alignment vertical="center" shrinkToFit="1"/>
    </xf>
    <xf numFmtId="176" fontId="13" fillId="0" borderId="95" xfId="6" applyNumberFormat="1" applyFont="1" applyBorder="1" applyAlignment="1">
      <alignment vertical="center" shrinkToFit="1"/>
    </xf>
    <xf numFmtId="176" fontId="13" fillId="0" borderId="46" xfId="6" applyNumberFormat="1" applyFont="1" applyBorder="1" applyAlignment="1">
      <alignment vertical="center" shrinkToFit="1"/>
    </xf>
    <xf numFmtId="176" fontId="13" fillId="0" borderId="37" xfId="6" applyNumberFormat="1" applyFont="1" applyBorder="1" applyAlignment="1">
      <alignment vertical="center" shrinkToFit="1"/>
    </xf>
    <xf numFmtId="176" fontId="11" fillId="0" borderId="96" xfId="6" applyNumberFormat="1" applyFont="1" applyBorder="1" applyAlignment="1">
      <alignment vertical="center" shrinkToFit="1"/>
    </xf>
    <xf numFmtId="176" fontId="13" fillId="0" borderId="97" xfId="6" applyNumberFormat="1" applyFont="1" applyBorder="1" applyAlignment="1">
      <alignment vertical="center" shrinkToFit="1"/>
    </xf>
    <xf numFmtId="176" fontId="11" fillId="0" borderId="98" xfId="6" applyNumberFormat="1" applyFont="1" applyBorder="1" applyAlignment="1">
      <alignment vertical="center" shrinkToFit="1"/>
    </xf>
    <xf numFmtId="176" fontId="8" fillId="0" borderId="100" xfId="6" applyNumberFormat="1" applyFont="1" applyBorder="1" applyAlignment="1">
      <alignment vertical="center" shrinkToFit="1"/>
    </xf>
    <xf numFmtId="176" fontId="13" fillId="0" borderId="101" xfId="6" applyNumberFormat="1" applyFont="1" applyBorder="1" applyAlignment="1">
      <alignment vertical="center" shrinkToFit="1"/>
    </xf>
    <xf numFmtId="176" fontId="13" fillId="0" borderId="100" xfId="6" applyNumberFormat="1" applyFont="1" applyBorder="1" applyAlignment="1">
      <alignment vertical="center" shrinkToFit="1"/>
    </xf>
    <xf numFmtId="176" fontId="13" fillId="0" borderId="102" xfId="6" applyNumberFormat="1" applyFont="1" applyBorder="1" applyAlignment="1">
      <alignment vertical="center" shrinkToFit="1"/>
    </xf>
    <xf numFmtId="176" fontId="13" fillId="0" borderId="103" xfId="6" applyNumberFormat="1" applyFont="1" applyBorder="1" applyAlignment="1">
      <alignment vertical="center" shrinkToFit="1"/>
    </xf>
    <xf numFmtId="176" fontId="13" fillId="0" borderId="104" xfId="6" applyNumberFormat="1" applyFont="1" applyBorder="1" applyAlignment="1">
      <alignment vertical="center" shrinkToFit="1"/>
    </xf>
    <xf numFmtId="176" fontId="13" fillId="0" borderId="105" xfId="6" applyNumberFormat="1" applyFont="1" applyBorder="1" applyAlignment="1">
      <alignment vertical="center" shrinkToFit="1"/>
    </xf>
    <xf numFmtId="178" fontId="13" fillId="2" borderId="106" xfId="6" applyNumberFormat="1" applyFont="1" applyFill="1" applyBorder="1" applyAlignment="1">
      <alignment vertical="center" shrinkToFit="1"/>
    </xf>
    <xf numFmtId="176" fontId="8" fillId="2" borderId="100" xfId="6" applyNumberFormat="1" applyFont="1" applyFill="1" applyBorder="1" applyAlignment="1">
      <alignment vertical="center" shrinkToFit="1"/>
    </xf>
    <xf numFmtId="176" fontId="13" fillId="0" borderId="107" xfId="6" applyNumberFormat="1" applyFont="1" applyBorder="1" applyAlignment="1">
      <alignment vertical="center" shrinkToFit="1"/>
    </xf>
    <xf numFmtId="176" fontId="8" fillId="2" borderId="111" xfId="6" applyNumberFormat="1" applyFont="1" applyFill="1" applyBorder="1" applyAlignment="1">
      <alignment vertical="center" shrinkToFit="1"/>
    </xf>
    <xf numFmtId="176" fontId="8" fillId="2" borderId="110" xfId="6" applyNumberFormat="1" applyFont="1" applyFill="1" applyBorder="1" applyAlignment="1">
      <alignment vertical="center" shrinkToFit="1"/>
    </xf>
    <xf numFmtId="176" fontId="8" fillId="2" borderId="109" xfId="6" applyNumberFormat="1" applyFont="1" applyFill="1" applyBorder="1" applyAlignment="1">
      <alignment vertical="center" shrinkToFit="1"/>
    </xf>
    <xf numFmtId="176" fontId="8" fillId="2" borderId="43" xfId="6" applyNumberFormat="1" applyFont="1" applyFill="1" applyBorder="1" applyAlignment="1">
      <alignment vertical="center" shrinkToFit="1"/>
    </xf>
    <xf numFmtId="176" fontId="13" fillId="2" borderId="45" xfId="6" applyNumberFormat="1" applyFont="1" applyFill="1" applyBorder="1" applyAlignment="1">
      <alignment vertical="center" shrinkToFit="1"/>
    </xf>
    <xf numFmtId="176" fontId="13" fillId="2" borderId="112" xfId="6" applyNumberFormat="1" applyFont="1" applyFill="1" applyBorder="1" applyAlignment="1">
      <alignment vertical="center" shrinkToFit="1"/>
    </xf>
    <xf numFmtId="0" fontId="1" fillId="2" borderId="113" xfId="6" applyFill="1" applyBorder="1">
      <alignment vertical="center"/>
    </xf>
    <xf numFmtId="176" fontId="35" fillId="3" borderId="114" xfId="6" applyNumberFormat="1" applyFont="1" applyFill="1" applyBorder="1" applyAlignment="1" applyProtection="1">
      <alignment vertical="center" shrinkToFit="1"/>
      <protection locked="0"/>
    </xf>
    <xf numFmtId="176" fontId="8" fillId="0" borderId="0" xfId="6" applyNumberFormat="1" applyFont="1" applyAlignment="1">
      <alignment vertical="center" shrinkToFit="1"/>
    </xf>
    <xf numFmtId="0" fontId="7" fillId="0" borderId="0" xfId="6" applyFont="1" applyAlignment="1">
      <alignment vertical="center" shrinkToFit="1"/>
    </xf>
    <xf numFmtId="176" fontId="17" fillId="0" borderId="0" xfId="6" applyNumberFormat="1" applyFont="1" applyAlignment="1">
      <alignment horizontal="right" vertical="center"/>
    </xf>
    <xf numFmtId="0" fontId="17" fillId="0" borderId="0" xfId="6" applyFont="1" applyAlignment="1">
      <alignment horizontal="right" vertical="center"/>
    </xf>
    <xf numFmtId="176" fontId="8" fillId="0" borderId="50" xfId="6" applyNumberFormat="1" applyFont="1" applyBorder="1" applyAlignment="1" applyProtection="1">
      <alignment horizontal="center" vertical="center" shrinkToFit="1"/>
      <protection locked="0"/>
    </xf>
    <xf numFmtId="0" fontId="1" fillId="0" borderId="0" xfId="6" applyProtection="1">
      <alignment vertical="center"/>
      <protection locked="0"/>
    </xf>
    <xf numFmtId="49" fontId="12" fillId="0" borderId="0" xfId="6" applyNumberFormat="1" applyFont="1" applyAlignment="1" applyProtection="1">
      <alignment vertical="center" wrapText="1" shrinkToFit="1"/>
      <protection locked="0"/>
    </xf>
    <xf numFmtId="0" fontId="1" fillId="0" borderId="0" xfId="6" applyAlignment="1" applyProtection="1">
      <alignment vertical="center" wrapText="1" shrinkToFit="1"/>
      <protection locked="0"/>
    </xf>
    <xf numFmtId="0" fontId="25" fillId="0" borderId="0" xfId="6" applyFont="1" applyAlignment="1" applyProtection="1">
      <alignment vertical="center" wrapText="1" shrinkToFit="1"/>
      <protection locked="0"/>
    </xf>
    <xf numFmtId="176" fontId="8" fillId="0" borderId="0" xfId="6" applyNumberFormat="1" applyFont="1" applyAlignment="1" applyProtection="1">
      <alignment horizontal="right" vertical="center" shrinkToFit="1"/>
      <protection locked="0"/>
    </xf>
    <xf numFmtId="0" fontId="8" fillId="0" borderId="0" xfId="6" applyFont="1" applyAlignment="1" applyProtection="1">
      <alignment horizontal="right" vertical="center" shrinkToFit="1"/>
      <protection locked="0"/>
    </xf>
    <xf numFmtId="176" fontId="13" fillId="0" borderId="0" xfId="6" applyNumberFormat="1" applyFont="1" applyAlignment="1" applyProtection="1">
      <alignment vertical="center" shrinkToFit="1"/>
      <protection locked="0"/>
    </xf>
    <xf numFmtId="176" fontId="8" fillId="0" borderId="71" xfId="6" applyNumberFormat="1" applyFont="1" applyBorder="1" applyAlignment="1" applyProtection="1">
      <alignment horizontal="center" vertical="center" shrinkToFit="1"/>
      <protection locked="0"/>
    </xf>
    <xf numFmtId="49" fontId="11" fillId="0" borderId="0" xfId="6" applyNumberFormat="1" applyFont="1" applyAlignment="1">
      <alignment horizontal="center" vertical="center" shrinkToFit="1"/>
    </xf>
    <xf numFmtId="176" fontId="31" fillId="0" borderId="0" xfId="6" applyNumberFormat="1" applyFont="1" applyAlignment="1">
      <alignment horizontal="right" vertical="center" wrapText="1" shrinkToFit="1"/>
    </xf>
    <xf numFmtId="0" fontId="7" fillId="0" borderId="0" xfId="6" applyFont="1" applyAlignment="1">
      <alignment horizontal="right" vertical="center" wrapText="1" shrinkToFit="1"/>
    </xf>
    <xf numFmtId="176" fontId="8" fillId="0" borderId="51" xfId="6" applyNumberFormat="1" applyFont="1" applyBorder="1" applyAlignment="1">
      <alignment horizontal="center" vertical="center" shrinkToFit="1"/>
    </xf>
    <xf numFmtId="0" fontId="1" fillId="4" borderId="0" xfId="4" applyFill="1" applyProtection="1">
      <protection locked="0"/>
    </xf>
    <xf numFmtId="176" fontId="8" fillId="4" borderId="7" xfId="4" applyNumberFormat="1" applyFont="1" applyFill="1" applyBorder="1" applyAlignment="1">
      <alignment vertical="center" shrinkToFit="1"/>
    </xf>
    <xf numFmtId="177" fontId="11" fillId="0" borderId="3" xfId="1" applyNumberFormat="1" applyFont="1" applyBorder="1" applyAlignment="1" applyProtection="1">
      <alignment vertical="center" shrinkToFit="1"/>
    </xf>
    <xf numFmtId="176" fontId="13" fillId="0" borderId="39" xfId="4" applyNumberFormat="1" applyFont="1" applyBorder="1" applyAlignment="1">
      <alignment vertical="center" shrinkToFit="1"/>
    </xf>
    <xf numFmtId="176" fontId="13" fillId="3" borderId="34" xfId="4" applyNumberFormat="1" applyFont="1" applyFill="1" applyBorder="1" applyAlignment="1">
      <alignment vertical="center" shrinkToFit="1"/>
    </xf>
    <xf numFmtId="176" fontId="13" fillId="0" borderId="3" xfId="4" applyNumberFormat="1" applyFont="1" applyBorder="1" applyAlignment="1">
      <alignment vertical="center" shrinkToFit="1"/>
    </xf>
    <xf numFmtId="0" fontId="7" fillId="0" borderId="5" xfId="4" applyFont="1" applyBorder="1" applyAlignment="1">
      <alignment vertical="center" shrinkToFit="1"/>
    </xf>
    <xf numFmtId="177" fontId="11" fillId="0" borderId="6" xfId="1" applyNumberFormat="1" applyFont="1" applyBorder="1" applyAlignment="1" applyProtection="1">
      <alignment vertical="center" shrinkToFit="1"/>
      <protection locked="0"/>
    </xf>
    <xf numFmtId="176" fontId="11" fillId="3" borderId="11" xfId="4" applyNumberFormat="1" applyFont="1" applyFill="1" applyBorder="1" applyAlignment="1" applyProtection="1">
      <alignment vertical="center" shrinkToFit="1"/>
      <protection locked="0"/>
    </xf>
    <xf numFmtId="176" fontId="11" fillId="3" borderId="35" xfId="4" applyNumberFormat="1" applyFont="1" applyFill="1" applyBorder="1" applyAlignment="1" applyProtection="1">
      <alignment vertical="center" shrinkToFit="1"/>
      <protection locked="0"/>
    </xf>
    <xf numFmtId="176" fontId="13" fillId="0" borderId="14" xfId="4" applyNumberFormat="1" applyFont="1" applyBorder="1" applyAlignment="1">
      <alignment vertical="center" shrinkToFit="1"/>
    </xf>
    <xf numFmtId="176" fontId="13" fillId="0" borderId="6" xfId="4" applyNumberFormat="1" applyFont="1" applyBorder="1" applyAlignment="1">
      <alignment vertical="center" shrinkToFit="1"/>
    </xf>
    <xf numFmtId="176" fontId="36" fillId="0" borderId="0" xfId="4" applyNumberFormat="1" applyFont="1" applyAlignment="1">
      <alignment horizontal="right" vertical="center" shrinkToFit="1"/>
    </xf>
    <xf numFmtId="3" fontId="26" fillId="0" borderId="56" xfId="6" applyNumberFormat="1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48" xfId="4" applyNumberFormat="1" applyFont="1" applyBorder="1" applyAlignment="1">
      <alignment horizontal="center" vertical="center" shrinkToFit="1"/>
    </xf>
    <xf numFmtId="176" fontId="8" fillId="0" borderId="0" xfId="4" applyNumberFormat="1" applyFont="1" applyAlignment="1">
      <alignment horizontal="center" vertical="center" shrinkToFit="1"/>
    </xf>
    <xf numFmtId="176" fontId="8" fillId="0" borderId="67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18" xfId="4" applyNumberFormat="1" applyFont="1" applyBorder="1" applyAlignment="1">
      <alignment horizontal="center" vertical="center" shrinkToFit="1"/>
    </xf>
    <xf numFmtId="176" fontId="8" fillId="0" borderId="65" xfId="4" applyNumberFormat="1" applyFont="1" applyBorder="1" applyAlignment="1">
      <alignment horizontal="center" vertical="center" shrinkToFit="1"/>
    </xf>
    <xf numFmtId="12" fontId="7" fillId="0" borderId="32" xfId="4" applyNumberFormat="1" applyFont="1" applyBorder="1" applyAlignment="1">
      <alignment horizontal="center" vertical="center" shrinkToFit="1"/>
    </xf>
    <xf numFmtId="12" fontId="7" fillId="0" borderId="34" xfId="4" applyNumberFormat="1" applyFont="1" applyBorder="1" applyAlignment="1">
      <alignment horizontal="center" vertical="center" shrinkToFit="1"/>
    </xf>
    <xf numFmtId="176" fontId="8" fillId="0" borderId="76" xfId="4" applyNumberFormat="1" applyFont="1" applyBorder="1" applyAlignment="1">
      <alignment horizontal="center" vertical="center" shrinkToFit="1"/>
    </xf>
    <xf numFmtId="176" fontId="8" fillId="0" borderId="58" xfId="4" applyNumberFormat="1" applyFont="1" applyBorder="1" applyAlignment="1">
      <alignment horizontal="center" vertical="center" shrinkToFit="1"/>
    </xf>
    <xf numFmtId="176" fontId="8" fillId="0" borderId="72" xfId="4" applyNumberFormat="1" applyFont="1" applyBorder="1" applyAlignment="1">
      <alignment horizontal="center" vertical="center" shrinkToFit="1"/>
    </xf>
    <xf numFmtId="176" fontId="8" fillId="0" borderId="66" xfId="4" applyNumberFormat="1" applyFont="1" applyBorder="1" applyAlignment="1">
      <alignment horizontal="center" vertical="center" shrinkToFit="1"/>
    </xf>
    <xf numFmtId="176" fontId="8" fillId="0" borderId="58" xfId="4" applyNumberFormat="1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>
      <alignment horizontal="center" vertical="center" wrapText="1" shrinkToFit="1"/>
    </xf>
    <xf numFmtId="176" fontId="8" fillId="0" borderId="34" xfId="4" applyNumberFormat="1" applyFont="1" applyBorder="1" applyAlignment="1">
      <alignment horizontal="center" vertical="center" wrapText="1" shrinkToFit="1"/>
    </xf>
    <xf numFmtId="176" fontId="11" fillId="0" borderId="12" xfId="4" applyNumberFormat="1" applyFont="1" applyBorder="1" applyAlignment="1" applyProtection="1">
      <alignment horizontal="center" vertical="center" shrinkToFit="1"/>
      <protection locked="0"/>
    </xf>
    <xf numFmtId="176" fontId="11" fillId="0" borderId="11" xfId="4" applyNumberFormat="1" applyFont="1" applyBorder="1" applyAlignment="1" applyProtection="1">
      <alignment horizontal="center" vertical="center" shrinkToFit="1"/>
      <protection locked="0"/>
    </xf>
    <xf numFmtId="176" fontId="11" fillId="0" borderId="20" xfId="4" applyNumberFormat="1" applyFont="1" applyBorder="1" applyAlignment="1" applyProtection="1">
      <alignment horizontal="center" vertical="center" shrinkToFit="1"/>
      <protection locked="0"/>
    </xf>
    <xf numFmtId="176" fontId="11" fillId="0" borderId="65" xfId="4" applyNumberFormat="1" applyFont="1" applyBorder="1" applyAlignment="1" applyProtection="1">
      <alignment horizontal="center" vertical="center" shrinkToFit="1"/>
      <protection locked="0"/>
    </xf>
    <xf numFmtId="176" fontId="11" fillId="0" borderId="10" xfId="4" applyNumberFormat="1" applyFont="1" applyBorder="1" applyAlignment="1" applyProtection="1">
      <alignment horizontal="center" vertical="center" shrinkToFit="1"/>
      <protection locked="0"/>
    </xf>
    <xf numFmtId="176" fontId="11" fillId="0" borderId="18" xfId="4" applyNumberFormat="1" applyFont="1" applyBorder="1" applyAlignment="1" applyProtection="1">
      <alignment horizontal="center" vertical="center" shrinkToFit="1"/>
      <protection locked="0"/>
    </xf>
    <xf numFmtId="49" fontId="11" fillId="0" borderId="49" xfId="6" applyNumberFormat="1" applyFont="1" applyBorder="1" applyAlignment="1" applyProtection="1">
      <alignment horizontal="center" vertical="center" shrinkToFit="1"/>
      <protection locked="0"/>
    </xf>
    <xf numFmtId="49" fontId="11" fillId="0" borderId="54" xfId="6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55" xfId="0" applyBorder="1" applyAlignment="1" applyProtection="1">
      <alignment vertical="center" shrinkToFit="1"/>
      <protection locked="0"/>
    </xf>
    <xf numFmtId="38" fontId="8" fillId="0" borderId="54" xfId="6" applyNumberFormat="1" applyFont="1" applyBorder="1" applyAlignment="1" applyProtection="1">
      <alignment vertical="center" shrinkToFit="1"/>
      <protection locked="0"/>
    </xf>
    <xf numFmtId="38" fontId="21" fillId="0" borderId="22" xfId="0" applyNumberFormat="1" applyFont="1" applyBorder="1" applyAlignment="1" applyProtection="1">
      <alignment vertical="center" shrinkToFit="1"/>
      <protection locked="0"/>
    </xf>
    <xf numFmtId="3" fontId="15" fillId="0" borderId="54" xfId="6" applyNumberFormat="1" applyFont="1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49" fontId="11" fillId="0" borderId="52" xfId="6" applyNumberFormat="1" applyFont="1" applyBorder="1" applyAlignment="1" applyProtection="1">
      <alignment horizontal="center" vertical="center" shrinkToFit="1"/>
      <protection locked="0"/>
    </xf>
    <xf numFmtId="49" fontId="11" fillId="0" borderId="56" xfId="6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57" xfId="0" applyBorder="1" applyAlignment="1" applyProtection="1">
      <alignment vertical="center" shrinkToFit="1"/>
      <protection locked="0"/>
    </xf>
    <xf numFmtId="38" fontId="8" fillId="0" borderId="56" xfId="6" applyNumberFormat="1" applyFont="1" applyBorder="1" applyAlignment="1" applyProtection="1">
      <alignment vertical="center" shrinkToFit="1"/>
      <protection locked="0"/>
    </xf>
    <xf numFmtId="38" fontId="21" fillId="0" borderId="6" xfId="0" applyNumberFormat="1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176" fontId="8" fillId="0" borderId="59" xfId="6" applyNumberFormat="1" applyFont="1" applyBorder="1" applyAlignment="1">
      <alignment horizontal="center" vertical="center" wrapText="1" shrinkToFit="1"/>
    </xf>
    <xf numFmtId="0" fontId="7" fillId="0" borderId="60" xfId="6" applyFont="1" applyBorder="1" applyAlignment="1">
      <alignment horizontal="center" vertical="center" wrapText="1" shrinkToFit="1"/>
    </xf>
    <xf numFmtId="176" fontId="8" fillId="0" borderId="61" xfId="6" applyNumberFormat="1" applyFont="1" applyBorder="1" applyAlignment="1" applyProtection="1">
      <alignment horizontal="center" vertical="center" shrinkToFit="1"/>
      <protection locked="0"/>
    </xf>
    <xf numFmtId="0" fontId="7" fillId="0" borderId="39" xfId="6" applyFont="1" applyBorder="1" applyAlignment="1" applyProtection="1">
      <alignment horizontal="center" vertical="center" shrinkToFit="1"/>
      <protection locked="0"/>
    </xf>
    <xf numFmtId="0" fontId="7" fillId="0" borderId="62" xfId="6" applyFont="1" applyBorder="1" applyAlignment="1" applyProtection="1">
      <alignment horizontal="center" vertical="center" shrinkToFit="1"/>
      <protection locked="0"/>
    </xf>
    <xf numFmtId="176" fontId="14" fillId="0" borderId="63" xfId="6" applyNumberFormat="1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64" xfId="0" applyBorder="1" applyAlignment="1" applyProtection="1">
      <alignment vertical="center" shrinkToFit="1"/>
      <protection locked="0"/>
    </xf>
    <xf numFmtId="0" fontId="0" fillId="0" borderId="65" xfId="0" applyBorder="1" applyAlignment="1" applyProtection="1">
      <alignment vertical="center" shrinkToFit="1"/>
      <protection locked="0"/>
    </xf>
    <xf numFmtId="49" fontId="12" fillId="0" borderId="18" xfId="6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8" fillId="0" borderId="49" xfId="6" applyNumberFormat="1" applyFont="1" applyBorder="1" applyAlignment="1">
      <alignment horizontal="center" vertical="center" shrinkToFit="1"/>
    </xf>
    <xf numFmtId="176" fontId="8" fillId="0" borderId="54" xfId="6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15" fillId="0" borderId="54" xfId="6" applyFont="1" applyBorder="1" applyAlignment="1">
      <alignment horizontal="center" vertical="center"/>
    </xf>
    <xf numFmtId="0" fontId="1" fillId="0" borderId="55" xfId="6" applyBorder="1" applyAlignment="1">
      <alignment horizontal="center" vertical="center"/>
    </xf>
    <xf numFmtId="0" fontId="15" fillId="0" borderId="22" xfId="6" applyFont="1" applyBorder="1" applyAlignment="1">
      <alignment horizontal="center" vertical="center"/>
    </xf>
    <xf numFmtId="0" fontId="1" fillId="0" borderId="0" xfId="6" applyAlignment="1" applyProtection="1">
      <protection locked="0"/>
    </xf>
    <xf numFmtId="0" fontId="0" fillId="0" borderId="0" xfId="0" applyAlignment="1" applyProtection="1">
      <protection locked="0"/>
    </xf>
    <xf numFmtId="0" fontId="22" fillId="0" borderId="0" xfId="4" applyFont="1" applyAlignment="1" applyProtection="1">
      <alignment horizontal="right" vertical="center"/>
      <protection locked="0"/>
    </xf>
    <xf numFmtId="49" fontId="8" fillId="0" borderId="0" xfId="4" applyNumberFormat="1" applyFont="1" applyAlignment="1">
      <alignment horizontal="right" vertical="center" shrinkToFit="1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9" fillId="0" borderId="0" xfId="6" applyNumberFormat="1" applyFont="1" applyAlignment="1" applyProtection="1">
      <alignment vertical="center" wrapText="1"/>
      <protection locked="0"/>
    </xf>
    <xf numFmtId="49" fontId="4" fillId="0" borderId="0" xfId="6" applyNumberFormat="1" applyFont="1" applyProtection="1">
      <alignment vertical="center"/>
      <protection locked="0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0" xfId="4" applyNumberFormat="1" applyFont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1" xfId="4" applyNumberFormat="1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11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65" xfId="4" applyNumberFormat="1" applyFont="1" applyBorder="1" applyAlignment="1">
      <alignment horizontal="center" vertical="center" wrapText="1" shrinkToFit="1"/>
    </xf>
    <xf numFmtId="176" fontId="8" fillId="0" borderId="10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10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1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1" xfId="4" applyNumberFormat="1" applyFont="1" applyBorder="1" applyAlignment="1" applyProtection="1">
      <alignment horizontal="center" vertical="center" wrapText="1" shrinkToFit="1"/>
      <protection locked="0"/>
    </xf>
    <xf numFmtId="176" fontId="8" fillId="0" borderId="10" xfId="4" applyNumberFormat="1" applyFont="1" applyBorder="1" applyAlignment="1" applyProtection="1">
      <alignment horizontal="center" vertical="center" wrapText="1"/>
      <protection locked="0"/>
    </xf>
    <xf numFmtId="176" fontId="8" fillId="0" borderId="0" xfId="4" applyNumberFormat="1" applyFont="1" applyAlignment="1" applyProtection="1">
      <alignment horizontal="center" vertical="center" wrapText="1"/>
      <protection locked="0"/>
    </xf>
    <xf numFmtId="176" fontId="8" fillId="0" borderId="18" xfId="4" applyNumberFormat="1" applyFont="1" applyBorder="1" applyAlignment="1" applyProtection="1">
      <alignment horizontal="center" vertical="center" wrapText="1"/>
      <protection locked="0"/>
    </xf>
    <xf numFmtId="176" fontId="8" fillId="0" borderId="75" xfId="4" applyNumberFormat="1" applyFont="1" applyBorder="1" applyAlignment="1" applyProtection="1">
      <alignment horizontal="center" vertical="center" wrapText="1" shrinkToFit="1"/>
      <protection locked="0"/>
    </xf>
    <xf numFmtId="176" fontId="8" fillId="0" borderId="77" xfId="4" applyNumberFormat="1" applyFont="1" applyBorder="1" applyAlignment="1" applyProtection="1">
      <alignment horizontal="center" vertical="center" wrapText="1" shrinkToFit="1"/>
      <protection locked="0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8" fillId="0" borderId="67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10" xfId="4" applyNumberFormat="1" applyFont="1" applyBorder="1" applyAlignment="1">
      <alignment horizontal="center" vertical="center" wrapText="1"/>
    </xf>
    <xf numFmtId="176" fontId="8" fillId="0" borderId="0" xfId="4" applyNumberFormat="1" applyFont="1" applyAlignment="1">
      <alignment horizontal="center" vertical="center" wrapText="1"/>
    </xf>
    <xf numFmtId="176" fontId="8" fillId="0" borderId="7" xfId="4" applyNumberFormat="1" applyFont="1" applyBorder="1" applyAlignment="1">
      <alignment horizontal="center" vertical="center" wrapText="1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18" xfId="4" applyNumberFormat="1" applyFont="1" applyBorder="1" applyAlignment="1" applyProtection="1">
      <alignment horizontal="center" vertical="center" shrinkToFit="1"/>
      <protection locked="0"/>
    </xf>
    <xf numFmtId="176" fontId="8" fillId="0" borderId="65" xfId="4" applyNumberFormat="1" applyFont="1" applyBorder="1" applyAlignment="1" applyProtection="1">
      <alignment horizontal="center" vertical="center" shrinkToFit="1"/>
      <protection locked="0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7" fillId="0" borderId="0" xfId="4" applyNumberFormat="1" applyFont="1" applyAlignment="1">
      <alignment horizontal="right" vertical="center" shrinkToFit="1"/>
    </xf>
    <xf numFmtId="0" fontId="17" fillId="0" borderId="0" xfId="4" applyFont="1" applyAlignment="1">
      <alignment horizontal="right"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6" fontId="11" fillId="3" borderId="109" xfId="6" applyNumberFormat="1" applyFont="1" applyFill="1" applyBorder="1" applyAlignment="1" applyProtection="1">
      <alignment vertical="center" shrinkToFit="1"/>
      <protection locked="0"/>
    </xf>
    <xf numFmtId="0" fontId="0" fillId="0" borderId="110" xfId="0" applyBorder="1" applyAlignment="1" applyProtection="1">
      <alignment vertical="center" shrinkToFit="1"/>
      <protection locked="0"/>
    </xf>
    <xf numFmtId="49" fontId="9" fillId="0" borderId="18" xfId="6" applyNumberFormat="1" applyFont="1" applyBorder="1" applyAlignment="1" applyProtection="1">
      <alignment vertical="center" shrinkToFit="1"/>
      <protection locked="0"/>
    </xf>
    <xf numFmtId="0" fontId="10" fillId="0" borderId="18" xfId="6" applyFont="1" applyBorder="1" applyAlignment="1" applyProtection="1">
      <alignment vertical="center" shrinkToFit="1"/>
      <protection locked="0"/>
    </xf>
    <xf numFmtId="49" fontId="8" fillId="0" borderId="0" xfId="6" applyNumberFormat="1" applyFont="1" applyAlignment="1">
      <alignment horizontal="right" vertical="center" shrinkToFit="1"/>
    </xf>
    <xf numFmtId="49" fontId="11" fillId="0" borderId="18" xfId="6" applyNumberFormat="1" applyFont="1" applyBorder="1" applyAlignment="1" applyProtection="1">
      <alignment vertical="center" shrinkToFit="1"/>
      <protection locked="0"/>
    </xf>
    <xf numFmtId="0" fontId="0" fillId="0" borderId="18" xfId="0" applyBorder="1" applyProtection="1">
      <alignment vertical="center"/>
      <protection locked="0"/>
    </xf>
    <xf numFmtId="49" fontId="11" fillId="0" borderId="25" xfId="6" applyNumberFormat="1" applyFont="1" applyBorder="1" applyProtection="1">
      <alignment vertical="center"/>
      <protection locked="0"/>
    </xf>
    <xf numFmtId="49" fontId="11" fillId="0" borderId="25" xfId="6" applyNumberFormat="1" applyFont="1" applyBorder="1" applyAlignment="1" applyProtection="1">
      <alignment vertical="center" shrinkToFit="1"/>
      <protection locked="0"/>
    </xf>
    <xf numFmtId="0" fontId="7" fillId="0" borderId="25" xfId="6" applyFont="1" applyBorder="1" applyAlignment="1" applyProtection="1">
      <alignment vertical="center" shrinkToFit="1"/>
      <protection locked="0"/>
    </xf>
    <xf numFmtId="0" fontId="7" fillId="0" borderId="18" xfId="6" applyFont="1" applyBorder="1" applyAlignment="1" applyProtection="1">
      <alignment vertical="center" shrinkToFit="1"/>
      <protection locked="0"/>
    </xf>
    <xf numFmtId="0" fontId="3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0" fontId="0" fillId="0" borderId="0" xfId="0">
      <alignment vertical="center"/>
    </xf>
    <xf numFmtId="49" fontId="32" fillId="0" borderId="0" xfId="6" applyNumberFormat="1" applyFont="1" applyProtection="1">
      <alignment vertical="center"/>
      <protection locked="0"/>
    </xf>
    <xf numFmtId="49" fontId="4" fillId="0" borderId="0" xfId="6" applyNumberFormat="1" applyFont="1" applyAlignment="1">
      <alignment horizontal="center" vertical="center"/>
    </xf>
    <xf numFmtId="0" fontId="33" fillId="0" borderId="0" xfId="6" applyFont="1" applyAlignment="1" applyProtection="1">
      <alignment horizontal="right" vertical="center"/>
      <protection locked="0"/>
    </xf>
    <xf numFmtId="0" fontId="34" fillId="0" borderId="0" xfId="6" applyFont="1" applyAlignment="1" applyProtection="1">
      <alignment horizontal="left" vertical="center"/>
      <protection locked="0"/>
    </xf>
    <xf numFmtId="0" fontId="11" fillId="0" borderId="18" xfId="6" applyFont="1" applyBorder="1" applyAlignment="1" applyProtection="1">
      <protection locked="0"/>
    </xf>
    <xf numFmtId="176" fontId="8" fillId="0" borderId="31" xfId="6" applyNumberFormat="1" applyFont="1" applyBorder="1" applyAlignment="1">
      <alignment vertical="center" shrinkToFit="1"/>
    </xf>
    <xf numFmtId="0" fontId="0" fillId="0" borderId="25" xfId="0" applyBorder="1" applyProtection="1">
      <alignment vertical="center"/>
      <protection locked="0"/>
    </xf>
    <xf numFmtId="49" fontId="8" fillId="0" borderId="0" xfId="6" applyNumberFormat="1" applyFont="1" applyAlignment="1">
      <alignment vertical="center" shrinkToFit="1"/>
    </xf>
    <xf numFmtId="49" fontId="8" fillId="0" borderId="2" xfId="6" applyNumberFormat="1" applyFont="1" applyBorder="1" applyAlignment="1">
      <alignment vertical="center" shrinkToFit="1"/>
    </xf>
    <xf numFmtId="12" fontId="12" fillId="0" borderId="0" xfId="6" applyNumberFormat="1" applyFont="1" applyAlignment="1" applyProtection="1">
      <alignment horizontal="center" vertical="center" shrinkToFit="1"/>
      <protection locked="0"/>
    </xf>
    <xf numFmtId="12" fontId="7" fillId="0" borderId="2" xfId="6" applyNumberFormat="1" applyFont="1" applyBorder="1" applyAlignment="1" applyProtection="1">
      <alignment vertical="center" shrinkToFit="1"/>
      <protection locked="0"/>
    </xf>
    <xf numFmtId="0" fontId="1" fillId="0" borderId="0" xfId="6" applyAlignment="1">
      <alignment horizontal="right" vertical="center" shrinkToFit="1"/>
    </xf>
    <xf numFmtId="49" fontId="11" fillId="0" borderId="3" xfId="6" applyNumberFormat="1" applyFont="1" applyBorder="1" applyProtection="1">
      <alignment vertical="center"/>
      <protection locked="0"/>
    </xf>
    <xf numFmtId="0" fontId="0" fillId="0" borderId="3" xfId="0" applyBorder="1">
      <alignment vertical="center"/>
    </xf>
    <xf numFmtId="49" fontId="8" fillId="0" borderId="2" xfId="6" applyNumberFormat="1" applyFont="1" applyBorder="1" applyAlignment="1">
      <alignment horizontal="right" vertical="center" shrinkToFit="1"/>
    </xf>
    <xf numFmtId="49" fontId="11" fillId="0" borderId="2" xfId="6" applyNumberFormat="1" applyFont="1" applyBorder="1" applyAlignment="1" applyProtection="1">
      <alignment vertical="center" shrinkToFit="1"/>
      <protection locked="0"/>
    </xf>
    <xf numFmtId="0" fontId="7" fillId="0" borderId="2" xfId="6" applyFont="1" applyBorder="1" applyAlignment="1" applyProtection="1">
      <alignment vertical="center" shrinkToFit="1"/>
      <protection locked="0"/>
    </xf>
    <xf numFmtId="176" fontId="8" fillId="0" borderId="15" xfId="6" applyNumberFormat="1" applyFont="1" applyBorder="1" applyAlignment="1">
      <alignment vertical="center" shrinkToFit="1"/>
    </xf>
    <xf numFmtId="176" fontId="11" fillId="3" borderId="12" xfId="6" applyNumberFormat="1" applyFont="1" applyFill="1" applyBorder="1" applyAlignment="1" applyProtection="1">
      <alignment vertical="center" shrinkToFit="1"/>
      <protection locked="0"/>
    </xf>
    <xf numFmtId="176" fontId="8" fillId="0" borderId="23" xfId="6" applyNumberFormat="1" applyFont="1" applyBorder="1" applyAlignment="1">
      <alignment vertical="center" shrinkToFit="1"/>
    </xf>
    <xf numFmtId="176" fontId="8" fillId="0" borderId="58" xfId="6" applyNumberFormat="1" applyFont="1" applyBorder="1" applyAlignment="1" applyProtection="1">
      <alignment horizontal="center" vertical="center" wrapText="1" shrinkToFit="1"/>
      <protection locked="0"/>
    </xf>
    <xf numFmtId="0" fontId="8" fillId="0" borderId="66" xfId="6" applyFont="1" applyBorder="1" applyAlignment="1" applyProtection="1">
      <alignment horizontal="center" vertical="center" wrapText="1" shrinkToFit="1"/>
      <protection locked="0"/>
    </xf>
    <xf numFmtId="0" fontId="15" fillId="0" borderId="7" xfId="6" applyFont="1" applyBorder="1" applyAlignment="1" applyProtection="1">
      <alignment horizontal="center" vertical="center" shrinkToFit="1"/>
      <protection locked="0"/>
    </xf>
    <xf numFmtId="176" fontId="8" fillId="0" borderId="37" xfId="6" applyNumberFormat="1" applyFont="1" applyBorder="1" applyAlignment="1">
      <alignment horizontal="center" vertical="center" wrapText="1"/>
    </xf>
    <xf numFmtId="0" fontId="1" fillId="0" borderId="37" xfId="6" applyBorder="1" applyAlignment="1">
      <alignment horizontal="center" vertical="center" wrapText="1"/>
    </xf>
    <xf numFmtId="176" fontId="8" fillId="0" borderId="37" xfId="6" applyNumberFormat="1" applyFont="1" applyBorder="1" applyAlignment="1" applyProtection="1">
      <alignment horizontal="center" vertical="center" wrapText="1"/>
      <protection locked="0"/>
    </xf>
    <xf numFmtId="0" fontId="1" fillId="0" borderId="36" xfId="6" applyBorder="1" applyAlignment="1" applyProtection="1">
      <alignment horizontal="center" vertical="center" wrapText="1"/>
      <protection locked="0"/>
    </xf>
    <xf numFmtId="0" fontId="1" fillId="0" borderId="37" xfId="6" applyBorder="1" applyAlignment="1" applyProtection="1">
      <alignment horizontal="center" vertical="center" wrapText="1"/>
      <protection locked="0"/>
    </xf>
    <xf numFmtId="176" fontId="11" fillId="0" borderId="32" xfId="6" applyNumberFormat="1" applyFont="1" applyBorder="1" applyAlignment="1" applyProtection="1">
      <alignment horizontal="center" vertical="center"/>
      <protection locked="0"/>
    </xf>
    <xf numFmtId="176" fontId="11" fillId="0" borderId="35" xfId="6" applyNumberFormat="1" applyFont="1" applyBorder="1" applyAlignment="1" applyProtection="1">
      <alignment horizontal="center" vertical="center"/>
      <protection locked="0"/>
    </xf>
    <xf numFmtId="0" fontId="18" fillId="0" borderId="32" xfId="6" applyFont="1" applyBorder="1" applyAlignment="1" applyProtection="1">
      <alignment horizontal="center" vertical="center"/>
      <protection locked="0"/>
    </xf>
    <xf numFmtId="0" fontId="18" fillId="0" borderId="35" xfId="6" applyFont="1" applyBorder="1" applyAlignment="1" applyProtection="1">
      <alignment horizontal="center" vertical="center"/>
      <protection locked="0"/>
    </xf>
    <xf numFmtId="176" fontId="8" fillId="0" borderId="35" xfId="6" applyNumberFormat="1" applyFont="1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1" fillId="0" borderId="35" xfId="6" applyBorder="1" applyAlignment="1" applyProtection="1">
      <alignment horizontal="center" vertical="center"/>
      <protection locked="0"/>
    </xf>
    <xf numFmtId="176" fontId="8" fillId="0" borderId="32" xfId="6" applyNumberFormat="1" applyFont="1" applyBorder="1" applyAlignment="1" applyProtection="1">
      <alignment horizontal="center" vertical="center" shrinkToFit="1"/>
      <protection locked="0"/>
    </xf>
    <xf numFmtId="176" fontId="8" fillId="0" borderId="34" xfId="6" applyNumberFormat="1" applyFont="1" applyBorder="1" applyAlignment="1" applyProtection="1">
      <alignment horizontal="center" vertical="center" shrinkToFit="1"/>
      <protection locked="0"/>
    </xf>
    <xf numFmtId="176" fontId="8" fillId="0" borderId="35" xfId="6" applyNumberFormat="1" applyFont="1" applyBorder="1" applyAlignment="1" applyProtection="1">
      <alignment horizontal="center" vertical="center" shrinkToFit="1"/>
      <protection locked="0"/>
    </xf>
    <xf numFmtId="176" fontId="8" fillId="0" borderId="12" xfId="6" applyNumberFormat="1" applyFont="1" applyBorder="1" applyAlignment="1">
      <alignment horizontal="center" vertical="center"/>
    </xf>
    <xf numFmtId="176" fontId="8" fillId="0" borderId="11" xfId="6" applyNumberFormat="1" applyFont="1" applyBorder="1" applyAlignment="1">
      <alignment horizontal="center" vertical="center"/>
    </xf>
    <xf numFmtId="176" fontId="8" fillId="0" borderId="48" xfId="6" applyNumberFormat="1" applyFont="1" applyBorder="1" applyAlignment="1">
      <alignment horizontal="center" vertical="center"/>
    </xf>
    <xf numFmtId="176" fontId="8" fillId="0" borderId="67" xfId="6" applyNumberFormat="1" applyFont="1" applyBorder="1" applyAlignment="1">
      <alignment horizontal="center" vertical="center"/>
    </xf>
    <xf numFmtId="0" fontId="1" fillId="0" borderId="43" xfId="6" applyBorder="1">
      <alignment vertical="center"/>
    </xf>
    <xf numFmtId="0" fontId="1" fillId="0" borderId="45" xfId="6" applyBorder="1">
      <alignment vertical="center"/>
    </xf>
    <xf numFmtId="176" fontId="8" fillId="0" borderId="12" xfId="6" applyNumberFormat="1" applyFont="1" applyBorder="1" applyAlignment="1" applyProtection="1">
      <alignment horizontal="center" vertical="center" wrapText="1"/>
      <protection locked="0"/>
    </xf>
    <xf numFmtId="176" fontId="13" fillId="0" borderId="11" xfId="6" applyNumberFormat="1" applyFont="1" applyBorder="1" applyAlignment="1" applyProtection="1">
      <alignment horizontal="center" vertical="center"/>
      <protection locked="0"/>
    </xf>
    <xf numFmtId="176" fontId="13" fillId="0" borderId="48" xfId="6" applyNumberFormat="1" applyFont="1" applyBorder="1" applyAlignment="1" applyProtection="1">
      <alignment horizontal="center" vertical="center"/>
      <protection locked="0"/>
    </xf>
    <xf numFmtId="176" fontId="13" fillId="0" borderId="67" xfId="6" applyNumberFormat="1" applyFont="1" applyBorder="1" applyAlignment="1" applyProtection="1">
      <alignment horizontal="center" vertical="center"/>
      <protection locked="0"/>
    </xf>
    <xf numFmtId="0" fontId="1" fillId="0" borderId="43" xfId="6" applyBorder="1" applyAlignment="1" applyProtection="1">
      <alignment horizontal="center" vertical="center"/>
      <protection locked="0"/>
    </xf>
    <xf numFmtId="0" fontId="1" fillId="0" borderId="45" xfId="6" applyBorder="1" applyAlignment="1" applyProtection="1">
      <alignment horizontal="center" vertical="center"/>
      <protection locked="0"/>
    </xf>
    <xf numFmtId="176" fontId="8" fillId="0" borderId="75" xfId="6" applyNumberFormat="1" applyFont="1" applyBorder="1" applyAlignment="1" applyProtection="1">
      <alignment horizontal="center" vertical="center" wrapText="1" shrinkToFit="1"/>
      <protection locked="0"/>
    </xf>
    <xf numFmtId="0" fontId="8" fillId="0" borderId="77" xfId="6" applyFont="1" applyBorder="1" applyAlignment="1" applyProtection="1">
      <alignment horizontal="center" vertical="center" wrapText="1" shrinkToFit="1"/>
      <protection locked="0"/>
    </xf>
    <xf numFmtId="0" fontId="8" fillId="0" borderId="78" xfId="6" applyFont="1" applyBorder="1" applyAlignment="1" applyProtection="1">
      <alignment horizontal="center" vertical="center" wrapText="1" shrinkToFit="1"/>
      <protection locked="0"/>
    </xf>
    <xf numFmtId="176" fontId="8" fillId="0" borderId="76" xfId="6" applyNumberFormat="1" applyFont="1" applyBorder="1" applyAlignment="1">
      <alignment horizontal="center" vertical="center" wrapText="1" shrinkToFit="1"/>
    </xf>
    <xf numFmtId="0" fontId="7" fillId="0" borderId="72" xfId="6" applyFont="1" applyBorder="1" applyAlignment="1">
      <alignment horizontal="center" vertical="center" wrapText="1" shrinkToFit="1"/>
    </xf>
    <xf numFmtId="0" fontId="7" fillId="0" borderId="53" xfId="6" applyFont="1" applyBorder="1" applyAlignment="1">
      <alignment horizontal="center" vertical="center" wrapText="1" shrinkToFit="1"/>
    </xf>
    <xf numFmtId="176" fontId="8" fillId="0" borderId="58" xfId="6" applyNumberFormat="1" applyFont="1" applyBorder="1" applyAlignment="1">
      <alignment horizontal="center" vertical="center" wrapText="1"/>
    </xf>
    <xf numFmtId="0" fontId="8" fillId="0" borderId="66" xfId="6" applyFont="1" applyBorder="1" applyAlignment="1">
      <alignment horizontal="center" vertical="center" wrapText="1"/>
    </xf>
    <xf numFmtId="176" fontId="8" fillId="0" borderId="10" xfId="6" applyNumberFormat="1" applyFont="1" applyBorder="1" applyAlignment="1">
      <alignment horizontal="center" vertical="center"/>
    </xf>
    <xf numFmtId="0" fontId="7" fillId="0" borderId="48" xfId="6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67" xfId="6" applyFont="1" applyBorder="1" applyAlignment="1">
      <alignment horizontal="center" vertical="center"/>
    </xf>
    <xf numFmtId="0" fontId="1" fillId="0" borderId="43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45" xfId="6" applyBorder="1" applyAlignment="1">
      <alignment horizontal="center" vertical="center"/>
    </xf>
    <xf numFmtId="0" fontId="8" fillId="0" borderId="32" xfId="6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8" fillId="0" borderId="33" xfId="6" applyFont="1" applyBorder="1" applyAlignment="1">
      <alignment horizontal="center" vertical="center"/>
    </xf>
    <xf numFmtId="0" fontId="1" fillId="0" borderId="11" xfId="6" applyBorder="1" applyAlignment="1" applyProtection="1">
      <protection locked="0"/>
    </xf>
    <xf numFmtId="0" fontId="1" fillId="0" borderId="48" xfId="6" applyBorder="1" applyAlignment="1" applyProtection="1">
      <protection locked="0"/>
    </xf>
    <xf numFmtId="0" fontId="1" fillId="0" borderId="67" xfId="6" applyBorder="1" applyAlignment="1" applyProtection="1">
      <protection locked="0"/>
    </xf>
    <xf numFmtId="0" fontId="1" fillId="0" borderId="43" xfId="6" applyBorder="1" applyAlignment="1" applyProtection="1">
      <protection locked="0"/>
    </xf>
    <xf numFmtId="0" fontId="1" fillId="0" borderId="45" xfId="6" applyBorder="1" applyAlignment="1" applyProtection="1">
      <protection locked="0"/>
    </xf>
    <xf numFmtId="176" fontId="8" fillId="0" borderId="37" xfId="6" applyNumberFormat="1" applyFont="1" applyBorder="1" applyAlignment="1">
      <alignment horizontal="left" vertical="center" shrinkToFit="1"/>
    </xf>
    <xf numFmtId="176" fontId="8" fillId="0" borderId="37" xfId="6" applyNumberFormat="1" applyFont="1" applyBorder="1" applyAlignment="1">
      <alignment vertical="center" shrinkToFit="1"/>
    </xf>
    <xf numFmtId="176" fontId="8" fillId="0" borderId="99" xfId="6" applyNumberFormat="1" applyFont="1" applyBorder="1" applyAlignment="1">
      <alignment horizontal="left" vertical="center" shrinkToFit="1"/>
    </xf>
    <xf numFmtId="176" fontId="8" fillId="0" borderId="99" xfId="6" applyNumberFormat="1" applyFont="1" applyBorder="1" applyAlignment="1">
      <alignment vertical="center" shrinkToFit="1"/>
    </xf>
    <xf numFmtId="176" fontId="8" fillId="0" borderId="108" xfId="6" applyNumberFormat="1" applyFont="1" applyBorder="1" applyAlignment="1">
      <alignment vertical="center" shrinkToFit="1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0" fontId="1" fillId="0" borderId="1" xfId="4" applyBorder="1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49" fontId="11" fillId="0" borderId="49" xfId="4" applyNumberFormat="1" applyFont="1" applyBorder="1" applyAlignment="1" applyProtection="1">
      <alignment horizontal="center" vertical="center" shrinkToFit="1"/>
      <protection locked="0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38" fontId="8" fillId="0" borderId="54" xfId="4" applyNumberFormat="1" applyFont="1" applyBorder="1" applyAlignment="1" applyProtection="1">
      <alignment horizontal="right" vertical="center" shrinkToFit="1"/>
      <protection locked="0"/>
    </xf>
    <xf numFmtId="38" fontId="21" fillId="0" borderId="22" xfId="0" applyNumberFormat="1" applyFont="1" applyBorder="1" applyAlignment="1" applyProtection="1">
      <alignment horizontal="right" vertical="center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49" fontId="11" fillId="0" borderId="52" xfId="4" applyNumberFormat="1" applyFont="1" applyBorder="1" applyAlignment="1" applyProtection="1">
      <alignment horizontal="center" vertical="center" shrinkToFit="1"/>
      <protection locked="0"/>
    </xf>
    <xf numFmtId="49" fontId="11" fillId="0" borderId="56" xfId="4" applyNumberFormat="1" applyFont="1" applyBorder="1" applyAlignment="1" applyProtection="1">
      <alignment horizontal="center" vertical="center" shrinkToFit="1"/>
      <protection locked="0"/>
    </xf>
    <xf numFmtId="38" fontId="8" fillId="0" borderId="56" xfId="4" applyNumberFormat="1" applyFont="1" applyBorder="1" applyAlignment="1" applyProtection="1">
      <alignment horizontal="right" vertical="center" shrinkToFit="1"/>
      <protection locked="0"/>
    </xf>
    <xf numFmtId="38" fontId="21" fillId="0" borderId="6" xfId="0" applyNumberFormat="1" applyFont="1" applyBorder="1" applyAlignment="1" applyProtection="1">
      <alignment horizontal="right" vertical="center" shrinkToFit="1"/>
      <protection locked="0"/>
    </xf>
    <xf numFmtId="3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31" fillId="0" borderId="48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48" xfId="4" applyBorder="1"/>
    <xf numFmtId="176" fontId="8" fillId="0" borderId="59" xfId="4" applyNumberFormat="1" applyFont="1" applyBorder="1" applyAlignment="1">
      <alignment horizontal="center" vertical="center" wrapText="1" shrinkToFit="1"/>
    </xf>
    <xf numFmtId="0" fontId="7" fillId="0" borderId="60" xfId="4" applyFont="1" applyBorder="1" applyAlignment="1">
      <alignment horizontal="center" vertical="center" wrapText="1" shrinkToFit="1"/>
    </xf>
    <xf numFmtId="176" fontId="8" fillId="0" borderId="61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2" xfId="4" applyFont="1" applyBorder="1" applyAlignment="1" applyProtection="1">
      <alignment horizontal="center" vertical="center" shrinkToFit="1"/>
      <protection locked="0"/>
    </xf>
    <xf numFmtId="176" fontId="8" fillId="0" borderId="63" xfId="4" applyNumberFormat="1" applyFont="1" applyBorder="1" applyAlignment="1">
      <alignment horizontal="center" vertical="center" wrapText="1" shrinkToFit="1"/>
    </xf>
    <xf numFmtId="0" fontId="15" fillId="0" borderId="11" xfId="4" applyFont="1" applyBorder="1" applyAlignment="1">
      <alignment vertical="center" wrapText="1" shrinkToFit="1"/>
    </xf>
    <xf numFmtId="0" fontId="15" fillId="0" borderId="64" xfId="4" applyFont="1" applyBorder="1" applyAlignment="1">
      <alignment vertical="center" wrapText="1" shrinkToFit="1"/>
    </xf>
    <xf numFmtId="0" fontId="15" fillId="0" borderId="65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8" fillId="0" borderId="0" xfId="4" applyFont="1" applyAlignment="1">
      <alignment horizontal="center" vertical="center"/>
    </xf>
    <xf numFmtId="176" fontId="8" fillId="0" borderId="49" xfId="4" applyNumberFormat="1" applyFont="1" applyBorder="1" applyAlignment="1">
      <alignment horizontal="center"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/>
      <protection locked="0"/>
    </xf>
    <xf numFmtId="176" fontId="13" fillId="0" borderId="0" xfId="4" applyNumberFormat="1" applyFont="1" applyAlignment="1">
      <alignment vertical="center" shrinkToFit="1"/>
    </xf>
    <xf numFmtId="176" fontId="8" fillId="0" borderId="80" xfId="4" applyNumberFormat="1" applyFont="1" applyBorder="1" applyAlignment="1">
      <alignment vertical="center" shrinkToFit="1"/>
    </xf>
    <xf numFmtId="176" fontId="8" fillId="0" borderId="89" xfId="4" applyNumberFormat="1" applyFont="1" applyBorder="1" applyAlignment="1">
      <alignment vertical="center" shrinkToFit="1"/>
    </xf>
    <xf numFmtId="179" fontId="31" fillId="0" borderId="16" xfId="4" applyNumberFormat="1" applyFont="1" applyBorder="1" applyAlignment="1" applyProtection="1">
      <alignment horizontal="left" vertical="center" shrinkToFit="1"/>
      <protection locked="0"/>
    </xf>
    <xf numFmtId="179" fontId="31" fillId="0" borderId="25" xfId="4" applyNumberFormat="1" applyFont="1" applyBorder="1" applyAlignment="1" applyProtection="1">
      <alignment horizontal="left" vertical="center" shrinkToFit="1"/>
      <protection locked="0"/>
    </xf>
    <xf numFmtId="179" fontId="31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76" xfId="4" applyNumberFormat="1" applyFont="1" applyBorder="1" applyAlignment="1">
      <alignment horizontal="center" vertical="center" wrapText="1" shrinkToFit="1"/>
    </xf>
    <xf numFmtId="0" fontId="7" fillId="0" borderId="72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wrapText="1" shrinkToFit="1"/>
    </xf>
    <xf numFmtId="176" fontId="8" fillId="0" borderId="58" xfId="4" applyNumberFormat="1" applyFont="1" applyBorder="1" applyAlignment="1">
      <alignment horizontal="center" vertical="center" wrapText="1"/>
    </xf>
    <xf numFmtId="0" fontId="8" fillId="0" borderId="66" xfId="4" applyFont="1" applyBorder="1" applyAlignment="1">
      <alignment horizontal="center" vertical="center" wrapText="1"/>
    </xf>
    <xf numFmtId="0" fontId="8" fillId="0" borderId="66" xfId="4" applyFont="1" applyBorder="1" applyAlignment="1">
      <alignment horizontal="center" vertical="center" wrapText="1" shrinkToFit="1"/>
    </xf>
    <xf numFmtId="0" fontId="15" fillId="0" borderId="7" xfId="4" applyFont="1" applyBorder="1" applyAlignment="1">
      <alignment horizontal="center" vertical="center" shrinkToFit="1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65" xfId="4" applyNumberFormat="1" applyFont="1" applyBorder="1" applyAlignment="1" applyProtection="1">
      <alignment horizontal="center" vertical="center" wrapText="1"/>
      <protection locked="0"/>
    </xf>
    <xf numFmtId="0" fontId="8" fillId="0" borderId="77" xfId="4" applyFont="1" applyBorder="1" applyAlignment="1" applyProtection="1">
      <alignment horizontal="center" vertical="center" wrapText="1" shrinkToFit="1"/>
      <protection locked="0"/>
    </xf>
    <xf numFmtId="0" fontId="8" fillId="0" borderId="78" xfId="4" applyFont="1" applyBorder="1" applyAlignment="1" applyProtection="1">
      <alignment horizontal="center" vertical="center" wrapText="1" shrinkToFit="1"/>
      <protection locked="0"/>
    </xf>
    <xf numFmtId="49" fontId="7" fillId="0" borderId="2" xfId="4" applyNumberFormat="1" applyFont="1" applyBorder="1" applyAlignment="1">
      <alignment horizontal="right" vertical="center" shrinkToFit="1"/>
    </xf>
    <xf numFmtId="0" fontId="7" fillId="0" borderId="48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67" xfId="4" applyFont="1" applyBorder="1" applyAlignment="1">
      <alignment horizontal="center" vertical="center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41" xfId="4" applyNumberFormat="1" applyFont="1" applyBorder="1" applyAlignment="1">
      <alignment horizontal="center" vertical="center" wrapText="1" shrinkToFit="1"/>
    </xf>
    <xf numFmtId="176" fontId="8" fillId="0" borderId="6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69" xfId="4" applyNumberFormat="1" applyFont="1" applyBorder="1" applyAlignment="1" applyProtection="1">
      <alignment horizontal="center" vertical="center" wrapText="1" shrinkToFit="1"/>
      <protection locked="0"/>
    </xf>
    <xf numFmtId="49" fontId="30" fillId="0" borderId="0" xfId="4" applyNumberFormat="1" applyFont="1" applyAlignment="1">
      <alignment vertical="center" shrinkToFit="1"/>
    </xf>
    <xf numFmtId="0" fontId="19" fillId="0" borderId="0" xfId="4" applyFont="1" applyAlignment="1" applyProtection="1">
      <alignment horizontal="right" vertical="center"/>
      <protection locked="0"/>
    </xf>
    <xf numFmtId="49" fontId="41" fillId="0" borderId="0" xfId="6" applyNumberFormat="1" applyFont="1" applyAlignment="1">
      <alignment horizontal="right" vertical="center" shrinkToFit="1"/>
    </xf>
    <xf numFmtId="0" fontId="42" fillId="0" borderId="0" xfId="6" applyFont="1" applyAlignment="1">
      <alignment shrinkToFit="1"/>
    </xf>
    <xf numFmtId="0" fontId="20" fillId="0" borderId="0" xfId="0" applyFont="1">
      <alignment vertical="center"/>
    </xf>
    <xf numFmtId="176" fontId="43" fillId="0" borderId="63" xfId="6" applyNumberFormat="1" applyFont="1" applyBorder="1" applyAlignment="1" applyProtection="1">
      <alignment horizontal="center" vertical="center" wrapText="1" shrinkToFit="1"/>
      <protection locked="0"/>
    </xf>
    <xf numFmtId="0" fontId="20" fillId="0" borderId="11" xfId="0" applyFont="1" applyBorder="1" applyAlignment="1" applyProtection="1">
      <alignment vertical="center" shrinkToFit="1"/>
      <protection locked="0"/>
    </xf>
    <xf numFmtId="0" fontId="20" fillId="0" borderId="64" xfId="0" applyFont="1" applyBorder="1" applyAlignment="1" applyProtection="1">
      <alignment vertical="center" shrinkToFit="1"/>
      <protection locked="0"/>
    </xf>
    <xf numFmtId="0" fontId="20" fillId="0" borderId="65" xfId="0" applyFont="1" applyBorder="1" applyAlignment="1" applyProtection="1">
      <alignment vertical="center" shrinkToFit="1"/>
      <protection locked="0"/>
    </xf>
    <xf numFmtId="0" fontId="44" fillId="0" borderId="43" xfId="6" applyFont="1" applyBorder="1" applyAlignment="1">
      <alignment horizontal="right" vertical="center"/>
    </xf>
    <xf numFmtId="0" fontId="44" fillId="0" borderId="54" xfId="6" applyFont="1" applyBorder="1" applyAlignment="1">
      <alignment horizontal="center" vertical="center"/>
    </xf>
    <xf numFmtId="176" fontId="41" fillId="0" borderId="43" xfId="4" applyNumberFormat="1" applyFont="1" applyBorder="1" applyAlignment="1">
      <alignment vertical="center" shrinkToFit="1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18D249-C57C-4043-90AF-DB9658A5C7CB}"/>
            </a:ext>
          </a:extLst>
        </xdr:cNvPr>
        <xdr:cNvSpPr/>
      </xdr:nvSpPr>
      <xdr:spPr>
        <a:xfrm>
          <a:off x="12538075" y="76201"/>
          <a:ext cx="958849" cy="23495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参考書式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view="pageBreakPreview" topLeftCell="A5" zoomScale="85" zoomScaleNormal="80" zoomScaleSheetLayoutView="85" workbookViewId="0">
      <selection activeCell="Z29" sqref="Z29"/>
    </sheetView>
  </sheetViews>
  <sheetFormatPr defaultColWidth="9" defaultRowHeight="13.5" x14ac:dyDescent="0.15"/>
  <cols>
    <col min="1" max="1" width="3.875" style="1" customWidth="1"/>
    <col min="2" max="2" width="9.125" style="1" customWidth="1"/>
    <col min="3" max="3" width="8.125" style="1" customWidth="1"/>
    <col min="4" max="4" width="1.625" style="1" customWidth="1"/>
    <col min="5" max="5" width="10.125" style="1" customWidth="1"/>
    <col min="6" max="6" width="1.625" style="1" customWidth="1"/>
    <col min="7" max="7" width="9.75" style="1" customWidth="1"/>
    <col min="8" max="8" width="1.625" style="1" customWidth="1"/>
    <col min="9" max="9" width="9.625" style="1" customWidth="1"/>
    <col min="10" max="10" width="1.625" style="1" customWidth="1"/>
    <col min="11" max="11" width="9.75" style="1" customWidth="1"/>
    <col min="12" max="12" width="1.625" style="1" customWidth="1"/>
    <col min="13" max="13" width="10.5" style="1" customWidth="1"/>
    <col min="14" max="14" width="1.25" style="1" customWidth="1"/>
    <col min="15" max="15" width="9.875" style="1" customWidth="1"/>
    <col min="16" max="16" width="1.5" style="1" customWidth="1"/>
    <col min="17" max="17" width="8.5" style="1" customWidth="1"/>
    <col min="18" max="18" width="1.5" style="1" customWidth="1"/>
    <col min="19" max="19" width="7.625" style="1" customWidth="1"/>
    <col min="20" max="20" width="1.875" style="1" customWidth="1"/>
    <col min="21" max="21" width="7.125" style="1" customWidth="1"/>
    <col min="22" max="22" width="1.625" style="1" customWidth="1"/>
    <col min="23" max="23" width="11.5" style="1" customWidth="1"/>
    <col min="24" max="24" width="10.75" style="1" customWidth="1"/>
    <col min="25" max="25" width="9.75" style="1" customWidth="1"/>
    <col min="26" max="26" width="12" style="1" customWidth="1"/>
    <col min="27" max="27" width="14.125" style="1" customWidth="1"/>
    <col min="28" max="29" width="1.75" style="1" customWidth="1"/>
    <col min="30" max="30" width="10.75" style="1" customWidth="1"/>
    <col min="31" max="31" width="9.125" style="1" customWidth="1"/>
    <col min="32" max="32" width="11.875" style="1" customWidth="1"/>
    <col min="33" max="33" width="9" style="1"/>
    <col min="34" max="34" width="12.625" style="1" customWidth="1"/>
    <col min="35" max="16384" width="9" style="1"/>
  </cols>
  <sheetData>
    <row r="1" spans="1:31" ht="7.5" customHeight="1" x14ac:dyDescent="0.15"/>
    <row r="2" spans="1:31" ht="26.25" customHeight="1" x14ac:dyDescent="0.15">
      <c r="A2" s="410" t="s">
        <v>155</v>
      </c>
      <c r="B2" s="411"/>
      <c r="C2" s="411"/>
      <c r="D2" s="411"/>
      <c r="E2" s="411"/>
      <c r="F2" s="412" t="s">
        <v>0</v>
      </c>
      <c r="G2" s="412"/>
      <c r="H2" s="412"/>
      <c r="I2" s="401" t="s">
        <v>27</v>
      </c>
      <c r="J2" s="401"/>
      <c r="K2" s="100" t="s">
        <v>28</v>
      </c>
      <c r="L2" s="100"/>
      <c r="M2" s="413" t="s">
        <v>3</v>
      </c>
      <c r="N2" s="414"/>
      <c r="O2" s="414"/>
      <c r="P2" s="2"/>
      <c r="Q2" s="2"/>
      <c r="R2" s="2"/>
      <c r="S2" s="2"/>
      <c r="T2" s="2"/>
      <c r="U2" s="2"/>
      <c r="V2" s="402" t="s">
        <v>32</v>
      </c>
      <c r="W2" s="402"/>
      <c r="X2" s="403" t="s">
        <v>1</v>
      </c>
      <c r="Y2" s="404"/>
      <c r="Z2" s="404"/>
      <c r="AA2" s="4"/>
      <c r="AB2" s="5"/>
      <c r="AC2" s="5"/>
    </row>
    <row r="3" spans="1:31" ht="18" customHeight="1" x14ac:dyDescent="0.15">
      <c r="A3" s="402" t="s">
        <v>171</v>
      </c>
      <c r="B3" s="402"/>
      <c r="C3" s="405"/>
      <c r="D3" s="405"/>
      <c r="E3" s="405"/>
      <c r="F3" s="405"/>
      <c r="G3" s="405"/>
      <c r="H3" s="402" t="s">
        <v>172</v>
      </c>
      <c r="I3" s="402"/>
      <c r="J3" s="92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2" t="s">
        <v>2</v>
      </c>
      <c r="W3" s="402"/>
      <c r="X3" s="406" t="s">
        <v>154</v>
      </c>
      <c r="Y3" s="407"/>
      <c r="Z3" s="407"/>
      <c r="AA3" s="408"/>
      <c r="AB3" s="5"/>
      <c r="AC3" s="5"/>
      <c r="AD3" s="5" t="s">
        <v>3</v>
      </c>
    </row>
    <row r="4" spans="1:31" ht="18" customHeight="1" x14ac:dyDescent="0.15">
      <c r="A4" s="402" t="s">
        <v>30</v>
      </c>
      <c r="B4" s="402"/>
      <c r="C4" s="406"/>
      <c r="D4" s="406"/>
      <c r="E4" s="406"/>
      <c r="F4" s="406"/>
      <c r="G4" s="406"/>
      <c r="H4" s="6"/>
      <c r="I4" s="3"/>
      <c r="J4" s="7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2" t="s">
        <v>173</v>
      </c>
      <c r="W4" s="402"/>
      <c r="X4" s="406" t="s">
        <v>21</v>
      </c>
      <c r="Y4" s="407"/>
      <c r="Z4" s="407"/>
      <c r="AA4" s="407"/>
      <c r="AB4" s="5"/>
      <c r="AC4" s="5"/>
      <c r="AD4" s="5" t="s">
        <v>26</v>
      </c>
    </row>
    <row r="5" spans="1:31" ht="18" customHeight="1" x14ac:dyDescent="0.15">
      <c r="A5" s="402" t="s">
        <v>29</v>
      </c>
      <c r="B5" s="415"/>
      <c r="C5" s="417">
        <v>1</v>
      </c>
      <c r="D5" s="8"/>
      <c r="E5" s="419"/>
      <c r="F5" s="419"/>
      <c r="G5" s="419"/>
      <c r="H5" s="9"/>
      <c r="I5" s="3"/>
      <c r="J5" s="7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2" t="s">
        <v>33</v>
      </c>
      <c r="W5" s="402"/>
      <c r="X5" s="406" t="s">
        <v>22</v>
      </c>
      <c r="Y5" s="407"/>
      <c r="Z5" s="407"/>
      <c r="AA5" s="407"/>
      <c r="AB5" s="5"/>
      <c r="AC5" s="5"/>
      <c r="AD5" s="5" t="s">
        <v>4</v>
      </c>
    </row>
    <row r="6" spans="1:31" ht="18" customHeight="1" x14ac:dyDescent="0.15">
      <c r="A6" s="416"/>
      <c r="B6" s="416"/>
      <c r="C6" s="418"/>
      <c r="D6" s="10"/>
      <c r="E6" s="420"/>
      <c r="F6" s="420"/>
      <c r="G6" s="420"/>
      <c r="H6" s="421" t="s">
        <v>31</v>
      </c>
      <c r="I6" s="421"/>
      <c r="J6" s="11"/>
      <c r="K6" s="425"/>
      <c r="L6" s="425"/>
      <c r="M6" s="425"/>
      <c r="N6" s="425"/>
      <c r="O6" s="425"/>
      <c r="P6" s="426"/>
      <c r="Q6" s="426"/>
      <c r="R6" s="426"/>
      <c r="S6" s="426"/>
      <c r="T6" s="426"/>
      <c r="U6" s="426"/>
      <c r="V6" s="422" t="s">
        <v>5</v>
      </c>
      <c r="W6" s="422"/>
      <c r="X6" s="423" t="s">
        <v>23</v>
      </c>
      <c r="Y6" s="424"/>
      <c r="Z6" s="424"/>
      <c r="AA6" s="424"/>
      <c r="AB6" s="5"/>
      <c r="AC6" s="5"/>
      <c r="AD6" s="5" t="s">
        <v>6</v>
      </c>
    </row>
    <row r="7" spans="1:31" ht="18" customHeight="1" x14ac:dyDescent="0.15">
      <c r="A7" s="340" t="s">
        <v>58</v>
      </c>
      <c r="B7" s="341"/>
      <c r="C7" s="342"/>
      <c r="D7" s="349" t="s">
        <v>59</v>
      </c>
      <c r="E7" s="350"/>
      <c r="F7" s="350"/>
      <c r="G7" s="350"/>
      <c r="H7" s="351" t="s">
        <v>7</v>
      </c>
      <c r="I7" s="352"/>
      <c r="J7" s="352" t="s">
        <v>8</v>
      </c>
      <c r="K7" s="352"/>
      <c r="L7" s="352" t="s">
        <v>9</v>
      </c>
      <c r="M7" s="352"/>
      <c r="N7" s="355" t="s">
        <v>10</v>
      </c>
      <c r="O7" s="355"/>
      <c r="P7" s="357" t="s">
        <v>60</v>
      </c>
      <c r="Q7" s="357"/>
      <c r="R7" s="357"/>
      <c r="S7" s="357"/>
      <c r="T7" s="340" t="s">
        <v>11</v>
      </c>
      <c r="U7" s="342"/>
      <c r="V7" s="435" t="s">
        <v>24</v>
      </c>
      <c r="W7" s="435"/>
      <c r="X7" s="438" t="s">
        <v>25</v>
      </c>
      <c r="Y7" s="428" t="s">
        <v>12</v>
      </c>
      <c r="Z7" s="443" t="s">
        <v>13</v>
      </c>
      <c r="AA7" s="355" t="s">
        <v>176</v>
      </c>
      <c r="AB7" s="5"/>
      <c r="AC7" s="5"/>
      <c r="AD7" s="5"/>
    </row>
    <row r="8" spans="1:31" ht="23.25" customHeight="1" x14ac:dyDescent="0.15">
      <c r="A8" s="343"/>
      <c r="B8" s="344"/>
      <c r="C8" s="345"/>
      <c r="D8" s="427" t="s">
        <v>174</v>
      </c>
      <c r="E8" s="428"/>
      <c r="F8" s="431" t="s">
        <v>175</v>
      </c>
      <c r="G8" s="432"/>
      <c r="H8" s="353"/>
      <c r="I8" s="354"/>
      <c r="J8" s="354"/>
      <c r="K8" s="354"/>
      <c r="L8" s="354"/>
      <c r="M8" s="354"/>
      <c r="N8" s="356"/>
      <c r="O8" s="356"/>
      <c r="P8" s="358" t="s">
        <v>15</v>
      </c>
      <c r="Q8" s="359"/>
      <c r="R8" s="362" t="s">
        <v>15</v>
      </c>
      <c r="S8" s="362"/>
      <c r="T8" s="343"/>
      <c r="U8" s="345"/>
      <c r="V8" s="436"/>
      <c r="W8" s="436"/>
      <c r="X8" s="439"/>
      <c r="Y8" s="441"/>
      <c r="Z8" s="444"/>
      <c r="AA8" s="356"/>
      <c r="AB8" s="5"/>
      <c r="AC8" s="5"/>
    </row>
    <row r="9" spans="1:31" ht="19.5" customHeight="1" x14ac:dyDescent="0.15">
      <c r="A9" s="346"/>
      <c r="B9" s="347"/>
      <c r="C9" s="348"/>
      <c r="D9" s="429"/>
      <c r="E9" s="430"/>
      <c r="F9" s="433"/>
      <c r="G9" s="434"/>
      <c r="H9" s="447" t="s">
        <v>14</v>
      </c>
      <c r="I9" s="448"/>
      <c r="J9" s="449" t="s">
        <v>14</v>
      </c>
      <c r="K9" s="448"/>
      <c r="L9" s="449" t="s">
        <v>14</v>
      </c>
      <c r="M9" s="448"/>
      <c r="N9" s="449" t="s">
        <v>14</v>
      </c>
      <c r="O9" s="448"/>
      <c r="P9" s="360"/>
      <c r="Q9" s="361"/>
      <c r="R9" s="363"/>
      <c r="S9" s="363"/>
      <c r="T9" s="346"/>
      <c r="U9" s="348"/>
      <c r="V9" s="437"/>
      <c r="W9" s="437"/>
      <c r="X9" s="439"/>
      <c r="Y9" s="441"/>
      <c r="Z9" s="444"/>
      <c r="AA9" s="356"/>
      <c r="AB9" s="5"/>
      <c r="AC9" s="5"/>
    </row>
    <row r="10" spans="1:31" ht="22.5" customHeight="1" x14ac:dyDescent="0.15">
      <c r="A10" s="450" t="s">
        <v>16</v>
      </c>
      <c r="B10" s="451"/>
      <c r="C10" s="452"/>
      <c r="D10" s="330"/>
      <c r="E10" s="331">
        <v>0.1</v>
      </c>
      <c r="F10" s="326"/>
      <c r="G10" s="13">
        <v>0.1</v>
      </c>
      <c r="H10" s="15"/>
      <c r="I10" s="16" t="s">
        <v>17</v>
      </c>
      <c r="J10" s="14"/>
      <c r="K10" s="17" t="s">
        <v>17</v>
      </c>
      <c r="L10" s="18"/>
      <c r="M10" s="17" t="s">
        <v>17</v>
      </c>
      <c r="N10" s="18"/>
      <c r="O10" s="17" t="s">
        <v>17</v>
      </c>
      <c r="P10" s="18"/>
      <c r="Q10" s="17" t="s">
        <v>17</v>
      </c>
      <c r="R10" s="18"/>
      <c r="S10" s="17" t="s">
        <v>17</v>
      </c>
      <c r="T10" s="14"/>
      <c r="U10" s="17" t="s">
        <v>17</v>
      </c>
      <c r="V10" s="18"/>
      <c r="W10" s="15">
        <f>G10</f>
        <v>0.1</v>
      </c>
      <c r="X10" s="440"/>
      <c r="Y10" s="442"/>
      <c r="Z10" s="127" t="s">
        <v>18</v>
      </c>
      <c r="AA10" s="445"/>
      <c r="AB10" s="5"/>
      <c r="AC10" s="5"/>
    </row>
    <row r="11" spans="1:31" ht="21" customHeight="1" x14ac:dyDescent="0.15">
      <c r="A11" s="446" t="s">
        <v>142</v>
      </c>
      <c r="B11" s="446"/>
      <c r="C11" s="446"/>
      <c r="D11" s="19"/>
      <c r="E11" s="332">
        <f>SUM(E12:E14)</f>
        <v>0</v>
      </c>
      <c r="F11" s="327"/>
      <c r="G11" s="22">
        <f>SUM(G12:G14)</f>
        <v>0</v>
      </c>
      <c r="H11" s="23"/>
      <c r="I11" s="24">
        <f>SUM(I12:I14)</f>
        <v>0</v>
      </c>
      <c r="J11" s="21"/>
      <c r="K11" s="24">
        <f>SUM(K12:K14)</f>
        <v>0</v>
      </c>
      <c r="L11" s="21"/>
      <c r="M11" s="24">
        <f>SUM(M12:M14)</f>
        <v>0</v>
      </c>
      <c r="N11" s="21"/>
      <c r="O11" s="24">
        <f>SUM(O12:O14)</f>
        <v>0</v>
      </c>
      <c r="P11" s="21"/>
      <c r="Q11" s="24">
        <f>SUM(Q12:Q14)</f>
        <v>0</v>
      </c>
      <c r="R11" s="25"/>
      <c r="S11" s="24">
        <f>SUM(S12:S14)</f>
        <v>0</v>
      </c>
      <c r="T11" s="21"/>
      <c r="U11" s="24">
        <f>SUM(U12:U14)</f>
        <v>0</v>
      </c>
      <c r="V11" s="21"/>
      <c r="W11" s="24">
        <f>SUM(W12:W14)</f>
        <v>0</v>
      </c>
      <c r="X11" s="26">
        <f>G11-W11</f>
        <v>0</v>
      </c>
      <c r="Y11" s="27"/>
      <c r="Z11" s="28">
        <f>SUM(G11,Y11)</f>
        <v>0</v>
      </c>
      <c r="AA11" s="28">
        <f>MIN(W11,Z11)</f>
        <v>0</v>
      </c>
      <c r="AB11" s="5"/>
      <c r="AC11" s="5"/>
    </row>
    <row r="12" spans="1:31" ht="21" customHeight="1" x14ac:dyDescent="0.15">
      <c r="A12" s="453" t="s">
        <v>136</v>
      </c>
      <c r="B12" s="453"/>
      <c r="C12" s="453"/>
      <c r="D12" s="29"/>
      <c r="E12" s="33"/>
      <c r="F12" s="40"/>
      <c r="G12" s="30"/>
      <c r="H12" s="32"/>
      <c r="I12" s="33"/>
      <c r="J12" s="31"/>
      <c r="K12" s="33"/>
      <c r="L12" s="31"/>
      <c r="M12" s="33"/>
      <c r="N12" s="31"/>
      <c r="O12" s="33"/>
      <c r="P12" s="31"/>
      <c r="Q12" s="33"/>
      <c r="R12" s="34"/>
      <c r="S12" s="33"/>
      <c r="T12" s="31"/>
      <c r="U12" s="33"/>
      <c r="V12" s="31"/>
      <c r="W12" s="35">
        <f>I12+K12+M12+O12+U12</f>
        <v>0</v>
      </c>
      <c r="X12" s="36"/>
      <c r="Y12" s="37"/>
      <c r="Z12" s="38"/>
      <c r="AA12" s="38"/>
      <c r="AB12" s="5"/>
      <c r="AC12" s="5"/>
    </row>
    <row r="13" spans="1:31" ht="21" customHeight="1" x14ac:dyDescent="0.15">
      <c r="A13" s="453" t="s">
        <v>143</v>
      </c>
      <c r="B13" s="453"/>
      <c r="C13" s="453"/>
      <c r="D13" s="29"/>
      <c r="E13" s="41"/>
      <c r="F13" s="40"/>
      <c r="G13" s="39"/>
      <c r="H13" s="40"/>
      <c r="I13" s="41"/>
      <c r="J13" s="31"/>
      <c r="K13" s="41"/>
      <c r="L13" s="31"/>
      <c r="M13" s="41"/>
      <c r="N13" s="31"/>
      <c r="O13" s="41"/>
      <c r="P13" s="31"/>
      <c r="Q13" s="41"/>
      <c r="R13" s="31"/>
      <c r="S13" s="41"/>
      <c r="T13" s="31"/>
      <c r="U13" s="41"/>
      <c r="V13" s="31"/>
      <c r="W13" s="42">
        <f>I13+K13+M13+O13+U13</f>
        <v>0</v>
      </c>
      <c r="X13" s="36"/>
      <c r="Y13" s="37"/>
      <c r="Z13" s="38"/>
      <c r="AA13" s="38"/>
      <c r="AB13" s="5"/>
      <c r="AC13" s="5"/>
    </row>
    <row r="14" spans="1:31" ht="21" customHeight="1" x14ac:dyDescent="0.15">
      <c r="A14" s="454" t="s">
        <v>144</v>
      </c>
      <c r="B14" s="454"/>
      <c r="C14" s="454"/>
      <c r="D14" s="43"/>
      <c r="E14" s="47"/>
      <c r="F14" s="46"/>
      <c r="G14" s="44"/>
      <c r="H14" s="46"/>
      <c r="I14" s="47"/>
      <c r="J14" s="45"/>
      <c r="K14" s="47"/>
      <c r="L14" s="45"/>
      <c r="M14" s="47"/>
      <c r="N14" s="45"/>
      <c r="O14" s="47"/>
      <c r="P14" s="45"/>
      <c r="Q14" s="47"/>
      <c r="R14" s="45"/>
      <c r="S14" s="47"/>
      <c r="T14" s="45"/>
      <c r="U14" s="47"/>
      <c r="V14" s="45"/>
      <c r="W14" s="48">
        <f>I14+K14+M14+O14+U14</f>
        <v>0</v>
      </c>
      <c r="X14" s="49"/>
      <c r="Y14" s="50"/>
      <c r="Z14" s="51"/>
      <c r="AA14" s="51"/>
      <c r="AB14" s="5"/>
      <c r="AC14" s="5"/>
    </row>
    <row r="15" spans="1:31" ht="21" customHeight="1" x14ac:dyDescent="0.15">
      <c r="A15" s="446" t="s">
        <v>145</v>
      </c>
      <c r="B15" s="446"/>
      <c r="C15" s="446"/>
      <c r="D15" s="19"/>
      <c r="E15" s="332">
        <f>SUM(E16:E17)</f>
        <v>0</v>
      </c>
      <c r="F15" s="327"/>
      <c r="G15" s="22">
        <f>SUM(G16:G17)</f>
        <v>0</v>
      </c>
      <c r="H15" s="23"/>
      <c r="I15" s="24">
        <f>SUM(I16:I17)</f>
        <v>0</v>
      </c>
      <c r="J15" s="21"/>
      <c r="K15" s="24">
        <f>SUM(K16:K17)</f>
        <v>0</v>
      </c>
      <c r="L15" s="21"/>
      <c r="M15" s="24">
        <f>SUM(M16:M17)</f>
        <v>0</v>
      </c>
      <c r="N15" s="21"/>
      <c r="O15" s="24">
        <f>SUM(O16:O17)</f>
        <v>0</v>
      </c>
      <c r="P15" s="21"/>
      <c r="Q15" s="24">
        <f>SUM(Q16:Q17)</f>
        <v>0</v>
      </c>
      <c r="R15" s="25"/>
      <c r="S15" s="24">
        <f>SUM(S16:S17)</f>
        <v>0</v>
      </c>
      <c r="T15" s="21"/>
      <c r="U15" s="24">
        <f>SUM(U16:U17)</f>
        <v>0</v>
      </c>
      <c r="V15" s="21"/>
      <c r="W15" s="24">
        <f>SUM(W16:W17)</f>
        <v>0</v>
      </c>
      <c r="X15" s="26">
        <f>G15-W15</f>
        <v>0</v>
      </c>
      <c r="Y15" s="27"/>
      <c r="Z15" s="28">
        <f>SUM(G15,Y15)</f>
        <v>0</v>
      </c>
      <c r="AA15" s="28">
        <f>MIN(W15,Z15)</f>
        <v>0</v>
      </c>
      <c r="AB15" s="5"/>
      <c r="AC15" s="5"/>
      <c r="AE15" s="5"/>
    </row>
    <row r="16" spans="1:31" ht="21" customHeight="1" x14ac:dyDescent="0.15">
      <c r="A16" s="453" t="s">
        <v>137</v>
      </c>
      <c r="B16" s="453"/>
      <c r="C16" s="453"/>
      <c r="D16" s="29"/>
      <c r="E16" s="33"/>
      <c r="F16" s="40"/>
      <c r="G16" s="30"/>
      <c r="H16" s="32"/>
      <c r="I16" s="33"/>
      <c r="J16" s="31"/>
      <c r="K16" s="33"/>
      <c r="L16" s="31"/>
      <c r="M16" s="33"/>
      <c r="N16" s="31"/>
      <c r="O16" s="33"/>
      <c r="P16" s="31"/>
      <c r="Q16" s="33"/>
      <c r="R16" s="34"/>
      <c r="S16" s="33"/>
      <c r="T16" s="31"/>
      <c r="U16" s="33"/>
      <c r="V16" s="31"/>
      <c r="W16" s="35">
        <f>I16+K16+M16+O16+U16</f>
        <v>0</v>
      </c>
      <c r="X16" s="36"/>
      <c r="Y16" s="37"/>
      <c r="Z16" s="38"/>
      <c r="AA16" s="38"/>
      <c r="AB16" s="5"/>
      <c r="AC16" s="5"/>
      <c r="AE16" s="5"/>
    </row>
    <row r="17" spans="1:33" ht="21" customHeight="1" x14ac:dyDescent="0.15">
      <c r="A17" s="454" t="s">
        <v>146</v>
      </c>
      <c r="B17" s="454"/>
      <c r="C17" s="454"/>
      <c r="D17" s="43"/>
      <c r="E17" s="47"/>
      <c r="F17" s="46"/>
      <c r="G17" s="44"/>
      <c r="H17" s="46"/>
      <c r="I17" s="47"/>
      <c r="J17" s="45"/>
      <c r="K17" s="47"/>
      <c r="L17" s="45"/>
      <c r="M17" s="47"/>
      <c r="N17" s="45"/>
      <c r="O17" s="47"/>
      <c r="P17" s="45"/>
      <c r="Q17" s="47"/>
      <c r="R17" s="45"/>
      <c r="S17" s="47"/>
      <c r="T17" s="45"/>
      <c r="U17" s="47"/>
      <c r="V17" s="45"/>
      <c r="W17" s="48">
        <f>I17+K17+M17+O17+U17</f>
        <v>0</v>
      </c>
      <c r="X17" s="49"/>
      <c r="Y17" s="50"/>
      <c r="Z17" s="51"/>
      <c r="AA17" s="51"/>
      <c r="AB17" s="5"/>
      <c r="AC17" s="5"/>
      <c r="AE17" s="5"/>
    </row>
    <row r="18" spans="1:33" ht="21" customHeight="1" x14ac:dyDescent="0.15">
      <c r="A18" s="446" t="s">
        <v>147</v>
      </c>
      <c r="B18" s="446"/>
      <c r="C18" s="446"/>
      <c r="D18" s="19"/>
      <c r="E18" s="332">
        <f>SUM(E19:E22)</f>
        <v>0</v>
      </c>
      <c r="F18" s="327"/>
      <c r="G18" s="22">
        <f>SUM(G19:G22)</f>
        <v>0</v>
      </c>
      <c r="H18" s="23"/>
      <c r="I18" s="24">
        <f>SUM(I19:I22)</f>
        <v>0</v>
      </c>
      <c r="J18" s="21"/>
      <c r="K18" s="24">
        <f>SUM(K19:K22)</f>
        <v>0</v>
      </c>
      <c r="L18" s="21"/>
      <c r="M18" s="24">
        <f>SUM(M19:M22)</f>
        <v>0</v>
      </c>
      <c r="N18" s="21"/>
      <c r="O18" s="24">
        <f>SUM(O19:O22)</f>
        <v>0</v>
      </c>
      <c r="P18" s="21"/>
      <c r="Q18" s="24">
        <f>SUM(Q19:Q22)</f>
        <v>0</v>
      </c>
      <c r="R18" s="25"/>
      <c r="S18" s="24">
        <f>SUM(S19:S22)</f>
        <v>0</v>
      </c>
      <c r="T18" s="21"/>
      <c r="U18" s="24">
        <f>SUM(U19:U22)</f>
        <v>0</v>
      </c>
      <c r="V18" s="21"/>
      <c r="W18" s="24">
        <f>SUM(W19:W22)</f>
        <v>0</v>
      </c>
      <c r="X18" s="26">
        <f>G18-W18</f>
        <v>0</v>
      </c>
      <c r="Y18" s="27"/>
      <c r="Z18" s="28">
        <f>SUM(G18,Y18)</f>
        <v>0</v>
      </c>
      <c r="AA18" s="28">
        <f>MIN(W18,Z18)</f>
        <v>0</v>
      </c>
      <c r="AB18" s="5"/>
      <c r="AC18" s="5"/>
      <c r="AE18" s="5"/>
    </row>
    <row r="19" spans="1:33" ht="21" customHeight="1" x14ac:dyDescent="0.15">
      <c r="A19" s="453" t="s">
        <v>148</v>
      </c>
      <c r="B19" s="453"/>
      <c r="C19" s="453"/>
      <c r="D19" s="29"/>
      <c r="E19" s="33"/>
      <c r="F19" s="40"/>
      <c r="G19" s="30"/>
      <c r="H19" s="32"/>
      <c r="I19" s="33"/>
      <c r="J19" s="31"/>
      <c r="K19" s="33"/>
      <c r="L19" s="31"/>
      <c r="M19" s="33"/>
      <c r="N19" s="31"/>
      <c r="O19" s="33"/>
      <c r="P19" s="31"/>
      <c r="Q19" s="33"/>
      <c r="R19" s="34"/>
      <c r="S19" s="33"/>
      <c r="T19" s="31"/>
      <c r="U19" s="33"/>
      <c r="V19" s="31"/>
      <c r="W19" s="35">
        <f>I19+K19+M19+O19+U19</f>
        <v>0</v>
      </c>
      <c r="X19" s="36"/>
      <c r="Y19" s="37"/>
      <c r="Z19" s="38"/>
      <c r="AA19" s="38"/>
      <c r="AB19" s="5"/>
      <c r="AC19" s="5"/>
    </row>
    <row r="20" spans="1:33" ht="21" customHeight="1" x14ac:dyDescent="0.15">
      <c r="A20" s="453" t="s">
        <v>149</v>
      </c>
      <c r="B20" s="453"/>
      <c r="C20" s="453"/>
      <c r="D20" s="29"/>
      <c r="E20" s="41"/>
      <c r="F20" s="40"/>
      <c r="G20" s="39"/>
      <c r="H20" s="40"/>
      <c r="I20" s="41"/>
      <c r="J20" s="31"/>
      <c r="K20" s="41"/>
      <c r="L20" s="31"/>
      <c r="M20" s="41"/>
      <c r="N20" s="31"/>
      <c r="O20" s="41"/>
      <c r="P20" s="31"/>
      <c r="Q20" s="41"/>
      <c r="R20" s="31"/>
      <c r="S20" s="41"/>
      <c r="T20" s="31"/>
      <c r="U20" s="41"/>
      <c r="V20" s="31"/>
      <c r="W20" s="42">
        <f>I20+K20+M20+O20+U20</f>
        <v>0</v>
      </c>
      <c r="X20" s="36"/>
      <c r="Y20" s="37"/>
      <c r="Z20" s="38"/>
      <c r="AA20" s="38"/>
      <c r="AB20" s="5"/>
      <c r="AC20" s="5"/>
    </row>
    <row r="21" spans="1:33" ht="21" customHeight="1" x14ac:dyDescent="0.15">
      <c r="A21" s="453" t="s">
        <v>138</v>
      </c>
      <c r="B21" s="453"/>
      <c r="C21" s="453"/>
      <c r="D21" s="29"/>
      <c r="E21" s="41"/>
      <c r="F21" s="40"/>
      <c r="G21" s="39"/>
      <c r="H21" s="40"/>
      <c r="I21" s="41"/>
      <c r="J21" s="31"/>
      <c r="K21" s="41"/>
      <c r="L21" s="31"/>
      <c r="M21" s="41"/>
      <c r="N21" s="31"/>
      <c r="O21" s="41"/>
      <c r="P21" s="31"/>
      <c r="Q21" s="41"/>
      <c r="R21" s="31"/>
      <c r="S21" s="41"/>
      <c r="T21" s="31"/>
      <c r="U21" s="41"/>
      <c r="V21" s="31"/>
      <c r="W21" s="42">
        <f>I21+K21+M21+O21+U21</f>
        <v>0</v>
      </c>
      <c r="X21" s="36"/>
      <c r="Y21" s="37"/>
      <c r="Z21" s="38"/>
      <c r="AA21" s="38"/>
      <c r="AB21" s="5"/>
      <c r="AC21" s="5"/>
    </row>
    <row r="22" spans="1:33" ht="21" customHeight="1" x14ac:dyDescent="0.15">
      <c r="A22" s="454" t="s">
        <v>150</v>
      </c>
      <c r="B22" s="454"/>
      <c r="C22" s="454"/>
      <c r="D22" s="43"/>
      <c r="E22" s="47"/>
      <c r="F22" s="46"/>
      <c r="G22" s="44"/>
      <c r="H22" s="46"/>
      <c r="I22" s="47"/>
      <c r="J22" s="45"/>
      <c r="K22" s="47"/>
      <c r="L22" s="45"/>
      <c r="M22" s="47"/>
      <c r="N22" s="45"/>
      <c r="O22" s="47"/>
      <c r="P22" s="45"/>
      <c r="Q22" s="47"/>
      <c r="R22" s="45"/>
      <c r="S22" s="47"/>
      <c r="T22" s="45"/>
      <c r="U22" s="47"/>
      <c r="V22" s="45"/>
      <c r="W22" s="48">
        <f>I22+K22+M22+O22+U22</f>
        <v>0</v>
      </c>
      <c r="X22" s="49"/>
      <c r="Y22" s="52"/>
      <c r="Z22" s="53"/>
      <c r="AA22" s="51"/>
      <c r="AB22" s="5"/>
      <c r="AC22" s="5"/>
    </row>
    <row r="23" spans="1:33" ht="21" customHeight="1" x14ac:dyDescent="0.15">
      <c r="A23" s="458" t="s">
        <v>139</v>
      </c>
      <c r="B23" s="459"/>
      <c r="C23" s="459"/>
      <c r="D23" s="54"/>
      <c r="E23" s="58">
        <f>SUM(E11,E15,E18)</f>
        <v>0</v>
      </c>
      <c r="F23" s="57"/>
      <c r="G23" s="55">
        <f>SUM(G11,G15,G18)</f>
        <v>0</v>
      </c>
      <c r="H23" s="57"/>
      <c r="I23" s="58">
        <f>SUM(I11,I15,I18)</f>
        <v>0</v>
      </c>
      <c r="J23" s="57"/>
      <c r="K23" s="58">
        <f>SUM(K11,K15,K18)</f>
        <v>0</v>
      </c>
      <c r="L23" s="57"/>
      <c r="M23" s="58">
        <f>SUM(M11,M15,M18)</f>
        <v>0</v>
      </c>
      <c r="N23" s="57"/>
      <c r="O23" s="58">
        <f>SUM(O11,O15,O18)</f>
        <v>0</v>
      </c>
      <c r="P23" s="57"/>
      <c r="Q23" s="58">
        <f>SUM(Q11,Q15,Q18)</f>
        <v>0</v>
      </c>
      <c r="R23" s="56"/>
      <c r="S23" s="58">
        <f>SUM(S11,S15,S18)</f>
        <v>0</v>
      </c>
      <c r="T23" s="56"/>
      <c r="U23" s="58">
        <f>SUM(U11,U15,U18)</f>
        <v>0</v>
      </c>
      <c r="V23" s="56"/>
      <c r="W23" s="58">
        <f>SUM(W11,W15,W18)</f>
        <v>0</v>
      </c>
      <c r="X23" s="59"/>
      <c r="Y23" s="60"/>
      <c r="Z23" s="61"/>
      <c r="AA23" s="62">
        <f>SUM(AA11,AA15,AA18)</f>
        <v>0</v>
      </c>
      <c r="AB23" s="5"/>
      <c r="AC23" s="5"/>
    </row>
    <row r="24" spans="1:33" ht="21" customHeight="1" x14ac:dyDescent="0.15">
      <c r="A24" s="459" t="s">
        <v>151</v>
      </c>
      <c r="B24" s="459"/>
      <c r="C24" s="459"/>
      <c r="D24" s="63"/>
      <c r="E24" s="333">
        <f>ROUNDDOWN(E23*E10,-3)</f>
        <v>0</v>
      </c>
      <c r="F24" s="328"/>
      <c r="G24" s="64">
        <f>ROUNDDOWN(G23*G10,-3)</f>
        <v>0</v>
      </c>
      <c r="H24" s="65"/>
      <c r="I24" s="66"/>
      <c r="J24" s="67"/>
      <c r="K24" s="66"/>
      <c r="L24" s="67"/>
      <c r="M24" s="66"/>
      <c r="N24" s="67"/>
      <c r="O24" s="66"/>
      <c r="P24" s="67"/>
      <c r="Q24" s="65"/>
      <c r="R24" s="67"/>
      <c r="S24" s="66"/>
      <c r="T24" s="67"/>
      <c r="U24" s="66"/>
      <c r="V24" s="56"/>
      <c r="W24" s="58">
        <f>ROUNDDOWN(W23*W10,0)</f>
        <v>0</v>
      </c>
      <c r="X24" s="26">
        <f>G24-W24</f>
        <v>0</v>
      </c>
      <c r="Y24" s="98"/>
      <c r="Z24" s="99">
        <f>G24</f>
        <v>0</v>
      </c>
      <c r="AA24" s="62">
        <f>MIN(ROUNDDOWN(AA23*W10,0),Z24)</f>
        <v>0</v>
      </c>
      <c r="AB24" s="5"/>
      <c r="AC24" s="5"/>
    </row>
    <row r="25" spans="1:33" ht="21" customHeight="1" x14ac:dyDescent="0.15">
      <c r="A25" s="446" t="s">
        <v>152</v>
      </c>
      <c r="B25" s="446"/>
      <c r="C25" s="446"/>
      <c r="D25" s="68"/>
      <c r="E25" s="334">
        <f>SUM(E23:E24)</f>
        <v>0</v>
      </c>
      <c r="F25" s="327"/>
      <c r="G25" s="69">
        <f>SUM(G23:G24)</f>
        <v>0</v>
      </c>
      <c r="H25" s="70"/>
      <c r="I25" s="71"/>
      <c r="J25" s="72"/>
      <c r="K25" s="71"/>
      <c r="L25" s="72"/>
      <c r="M25" s="71"/>
      <c r="N25" s="72"/>
      <c r="O25" s="71"/>
      <c r="P25" s="72"/>
      <c r="Q25" s="70"/>
      <c r="R25" s="72"/>
      <c r="S25" s="71"/>
      <c r="T25" s="72"/>
      <c r="U25" s="71"/>
      <c r="V25" s="56"/>
      <c r="W25" s="58">
        <f>SUM(W23:W24)</f>
        <v>0</v>
      </c>
      <c r="X25" s="26">
        <f>G25-W25</f>
        <v>0</v>
      </c>
      <c r="Y25" s="73">
        <f>SUM(Y11,Y15,Y18)</f>
        <v>0</v>
      </c>
      <c r="Z25" s="28">
        <f>SUM(G25,Y25)</f>
        <v>0</v>
      </c>
      <c r="AA25" s="28">
        <f>SUM(AA23,AA24)</f>
        <v>0</v>
      </c>
      <c r="AB25" s="5"/>
      <c r="AC25" s="5"/>
    </row>
    <row r="26" spans="1:33" s="101" customFormat="1" ht="17.25" customHeight="1" x14ac:dyDescent="0.15">
      <c r="A26" s="130" t="s">
        <v>140</v>
      </c>
      <c r="B26" s="131" t="s">
        <v>61</v>
      </c>
      <c r="C26" s="132"/>
      <c r="D26" s="133"/>
      <c r="E26" s="134"/>
      <c r="F26" s="136"/>
      <c r="G26" s="135"/>
      <c r="H26" s="136"/>
      <c r="I26" s="134"/>
      <c r="J26" s="136"/>
      <c r="K26" s="134"/>
      <c r="L26" s="136"/>
      <c r="M26" s="134"/>
      <c r="N26" s="136"/>
      <c r="O26" s="134"/>
      <c r="P26" s="136"/>
      <c r="Q26" s="134"/>
      <c r="R26" s="133"/>
      <c r="S26" s="134"/>
      <c r="T26" s="133"/>
      <c r="U26" s="134"/>
      <c r="V26" s="224"/>
      <c r="W26" s="225">
        <f>SUM(I26,K26,M26,O26,U26)</f>
        <v>0</v>
      </c>
      <c r="X26" s="137">
        <f>G26-W26</f>
        <v>0</v>
      </c>
      <c r="Y26" s="138">
        <f>SUMIF(Y11:Y24,"&lt;0",Y11:Y24)</f>
        <v>0</v>
      </c>
      <c r="Z26" s="139" t="s">
        <v>62</v>
      </c>
      <c r="AA26" s="140">
        <f>MIN(W26,G26)</f>
        <v>0</v>
      </c>
    </row>
    <row r="27" spans="1:33" s="101" customFormat="1" ht="17.25" customHeight="1" x14ac:dyDescent="0.15">
      <c r="A27" s="141" t="s">
        <v>141</v>
      </c>
      <c r="B27" s="142" t="s">
        <v>63</v>
      </c>
      <c r="C27" s="143"/>
      <c r="D27" s="144"/>
      <c r="E27" s="145"/>
      <c r="F27" s="147"/>
      <c r="G27" s="146"/>
      <c r="H27" s="147"/>
      <c r="I27" s="145"/>
      <c r="J27" s="147"/>
      <c r="K27" s="145"/>
      <c r="L27" s="147"/>
      <c r="M27" s="145"/>
      <c r="N27" s="147"/>
      <c r="O27" s="145"/>
      <c r="P27" s="147"/>
      <c r="Q27" s="145"/>
      <c r="R27" s="144"/>
      <c r="S27" s="145"/>
      <c r="T27" s="144"/>
      <c r="U27" s="145"/>
      <c r="V27" s="227"/>
      <c r="W27" s="148">
        <f>SUM(I27,K27,M27,O27,U27)</f>
        <v>0</v>
      </c>
      <c r="X27" s="149">
        <f>G27-W27</f>
        <v>0</v>
      </c>
      <c r="Y27" s="95">
        <f>ROUNDDOWN(G23*-0.5,0)</f>
        <v>0</v>
      </c>
      <c r="Z27" s="96" t="s">
        <v>19</v>
      </c>
      <c r="AA27" s="152">
        <f>MIN(W27,G27)</f>
        <v>0</v>
      </c>
    </row>
    <row r="28" spans="1:33" ht="21" customHeight="1" thickBot="1" x14ac:dyDescent="0.2">
      <c r="A28" s="454" t="s">
        <v>153</v>
      </c>
      <c r="B28" s="454"/>
      <c r="C28" s="454"/>
      <c r="D28" s="43"/>
      <c r="E28" s="335">
        <f>ROUNDDOWN(G25+G26+G27,-3)</f>
        <v>0</v>
      </c>
      <c r="F28" s="329"/>
      <c r="G28" s="74">
        <f>SUM(G25:G27)</f>
        <v>0</v>
      </c>
      <c r="H28" s="76"/>
      <c r="I28" s="77"/>
      <c r="J28" s="78"/>
      <c r="K28" s="77"/>
      <c r="L28" s="78"/>
      <c r="M28" s="77"/>
      <c r="N28" s="78"/>
      <c r="O28" s="77"/>
      <c r="P28" s="78"/>
      <c r="Q28" s="76"/>
      <c r="R28" s="78"/>
      <c r="S28" s="77"/>
      <c r="T28" s="78"/>
      <c r="U28" s="76"/>
      <c r="V28" s="226"/>
      <c r="W28" s="58">
        <f>SUM(W25:W27)</f>
        <v>0</v>
      </c>
      <c r="X28" s="79">
        <f>G28-W28</f>
        <v>0</v>
      </c>
      <c r="Y28" s="324"/>
      <c r="Z28" s="325"/>
      <c r="AA28" s="80">
        <f>SUM(AA25:AA27)</f>
        <v>0</v>
      </c>
      <c r="AB28" s="5"/>
      <c r="AC28" s="5"/>
    </row>
    <row r="29" spans="1:33" ht="21" customHeight="1" thickTop="1" thickBot="1" x14ac:dyDescent="0.2">
      <c r="A29" s="455" t="s">
        <v>113</v>
      </c>
      <c r="B29" s="455"/>
      <c r="C29" s="455"/>
      <c r="D29" s="460">
        <f>IF(OR($C$5="",$C$5="　"),E28,ROUNDDOWN((E25+E26)*$C$5,-3)+E27)</f>
        <v>0</v>
      </c>
      <c r="E29" s="461"/>
      <c r="F29" s="460">
        <f>IF(OR($C$5="",$C$5="　"),G28,ROUNDDOWN((G25+G26)*$C$5,-3)+G27)</f>
        <v>0</v>
      </c>
      <c r="G29" s="461"/>
      <c r="H29" s="83"/>
      <c r="I29" s="84"/>
      <c r="J29" s="85"/>
      <c r="K29" s="84"/>
      <c r="L29" s="85"/>
      <c r="M29" s="84"/>
      <c r="N29" s="85"/>
      <c r="O29" s="84"/>
      <c r="P29" s="85"/>
      <c r="Q29" s="83"/>
      <c r="R29" s="85"/>
      <c r="S29" s="84"/>
      <c r="T29" s="85"/>
      <c r="U29" s="84"/>
      <c r="V29" s="85"/>
      <c r="W29" s="86"/>
      <c r="X29" s="59"/>
      <c r="Y29" s="87"/>
      <c r="Z29" s="624" t="s">
        <v>179</v>
      </c>
      <c r="AA29" s="306">
        <f>MIN(IF(OR($C$5="",$C$5="　"),AA28,ROUNDDOWN((AA25+AA26)*$C$5,0)+AA27),F29)</f>
        <v>0</v>
      </c>
      <c r="AB29" s="5"/>
      <c r="AC29" s="5"/>
    </row>
    <row r="30" spans="1:33" ht="7.5" customHeight="1" x14ac:dyDescent="0.15">
      <c r="A30" s="89"/>
      <c r="B30" s="89"/>
      <c r="C30" s="89"/>
      <c r="D30" s="89"/>
      <c r="E30" s="90"/>
      <c r="F30" s="90"/>
      <c r="G30" s="90"/>
      <c r="H30" s="90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456"/>
      <c r="AE30" s="457"/>
      <c r="AF30" s="457"/>
      <c r="AG30" s="5"/>
    </row>
    <row r="31" spans="1:33" s="101" customFormat="1" ht="17.25" customHeight="1" x14ac:dyDescent="0.15">
      <c r="A31" s="381" t="s">
        <v>34</v>
      </c>
      <c r="B31" s="383" t="s">
        <v>35</v>
      </c>
      <c r="C31" s="384"/>
      <c r="D31" s="384"/>
      <c r="E31" s="384"/>
      <c r="F31" s="384"/>
      <c r="G31" s="384"/>
      <c r="H31" s="384"/>
      <c r="I31" s="385"/>
      <c r="J31" s="386" t="s">
        <v>177</v>
      </c>
      <c r="K31" s="387"/>
      <c r="M31" s="102" t="s">
        <v>36</v>
      </c>
      <c r="N31" s="103"/>
      <c r="O31" s="104"/>
      <c r="P31" s="103"/>
      <c r="Q31" s="105"/>
      <c r="T31" s="106"/>
      <c r="U31" s="390" t="s">
        <v>37</v>
      </c>
      <c r="V31" s="391"/>
      <c r="W31" s="391"/>
      <c r="X31" s="391"/>
      <c r="Y31" s="391"/>
      <c r="Z31" s="107"/>
      <c r="AA31" s="107"/>
      <c r="AB31" s="106"/>
      <c r="AC31" s="106"/>
      <c r="AD31" s="106"/>
      <c r="AE31" s="106"/>
    </row>
    <row r="32" spans="1:33" s="101" customFormat="1" ht="17.25" customHeight="1" x14ac:dyDescent="0.15">
      <c r="A32" s="382"/>
      <c r="B32" s="108" t="s">
        <v>38</v>
      </c>
      <c r="C32" s="392" t="s">
        <v>39</v>
      </c>
      <c r="D32" s="392"/>
      <c r="E32" s="392"/>
      <c r="F32" s="393" t="s">
        <v>40</v>
      </c>
      <c r="G32" s="394"/>
      <c r="H32" s="394"/>
      <c r="I32" s="395"/>
      <c r="J32" s="388"/>
      <c r="K32" s="389"/>
      <c r="M32" s="109" t="s">
        <v>41</v>
      </c>
      <c r="N32" s="396" t="s">
        <v>167</v>
      </c>
      <c r="O32" s="397"/>
      <c r="P32" s="623" t="s">
        <v>178</v>
      </c>
      <c r="Q32" s="398"/>
      <c r="S32" s="110" t="s">
        <v>42</v>
      </c>
      <c r="T32" s="111"/>
      <c r="U32" s="399"/>
      <c r="V32" s="400"/>
      <c r="W32" s="400"/>
      <c r="X32" s="400"/>
      <c r="Y32" s="400"/>
      <c r="Z32" s="400"/>
      <c r="AA32" s="400"/>
      <c r="AB32" s="112"/>
      <c r="AC32" s="112"/>
      <c r="AD32" s="112"/>
      <c r="AE32" s="112"/>
    </row>
    <row r="33" spans="1:32" s="101" customFormat="1" ht="17.25" customHeight="1" x14ac:dyDescent="0.15">
      <c r="A33" s="113" t="s">
        <v>43</v>
      </c>
      <c r="B33" s="114"/>
      <c r="C33" s="364" t="s">
        <v>44</v>
      </c>
      <c r="D33" s="364"/>
      <c r="E33" s="364"/>
      <c r="F33" s="365" t="s">
        <v>45</v>
      </c>
      <c r="G33" s="366"/>
      <c r="H33" s="366"/>
      <c r="I33" s="367"/>
      <c r="J33" s="368"/>
      <c r="K33" s="369"/>
      <c r="M33" s="115" t="s">
        <v>46</v>
      </c>
      <c r="N33" s="370" t="s">
        <v>47</v>
      </c>
      <c r="O33" s="371"/>
      <c r="P33" s="370"/>
      <c r="Q33" s="372"/>
      <c r="S33" s="110" t="s">
        <v>48</v>
      </c>
      <c r="T33" s="111"/>
      <c r="U33" s="380"/>
      <c r="V33" s="380"/>
      <c r="W33" s="380"/>
      <c r="X33" s="380"/>
      <c r="Y33" s="380"/>
      <c r="Z33" s="380"/>
      <c r="AA33" s="380"/>
      <c r="AB33" s="112"/>
      <c r="AC33" s="112"/>
      <c r="AD33" s="112"/>
      <c r="AE33" s="112"/>
    </row>
    <row r="34" spans="1:32" s="101" customFormat="1" ht="17.25" customHeight="1" x14ac:dyDescent="0.15">
      <c r="A34" s="113" t="s">
        <v>49</v>
      </c>
      <c r="B34" s="114"/>
      <c r="C34" s="364" t="s">
        <v>44</v>
      </c>
      <c r="D34" s="364"/>
      <c r="E34" s="364"/>
      <c r="F34" s="365" t="s">
        <v>45</v>
      </c>
      <c r="G34" s="366"/>
      <c r="H34" s="366"/>
      <c r="I34" s="367"/>
      <c r="J34" s="368"/>
      <c r="K34" s="369"/>
      <c r="M34" s="115" t="s">
        <v>46</v>
      </c>
      <c r="N34" s="370" t="s">
        <v>47</v>
      </c>
      <c r="O34" s="371"/>
      <c r="P34" s="370" t="s">
        <v>47</v>
      </c>
      <c r="Q34" s="372"/>
      <c r="S34" s="116"/>
      <c r="T34" s="111"/>
      <c r="U34" s="379"/>
      <c r="V34" s="379"/>
      <c r="W34" s="379"/>
      <c r="X34" s="379"/>
      <c r="Y34" s="379"/>
      <c r="Z34" s="379"/>
      <c r="AA34" s="379"/>
      <c r="AB34" s="117"/>
      <c r="AC34" s="117"/>
      <c r="AD34" s="117"/>
      <c r="AE34" s="117"/>
    </row>
    <row r="35" spans="1:32" s="101" customFormat="1" ht="17.25" customHeight="1" x14ac:dyDescent="0.15">
      <c r="A35" s="113" t="s">
        <v>50</v>
      </c>
      <c r="B35" s="114"/>
      <c r="C35" s="364" t="s">
        <v>44</v>
      </c>
      <c r="D35" s="364"/>
      <c r="E35" s="364"/>
      <c r="F35" s="365" t="s">
        <v>45</v>
      </c>
      <c r="G35" s="366"/>
      <c r="H35" s="366"/>
      <c r="I35" s="367"/>
      <c r="J35" s="368"/>
      <c r="K35" s="369"/>
      <c r="M35" s="115" t="s">
        <v>46</v>
      </c>
      <c r="N35" s="370" t="s">
        <v>47</v>
      </c>
      <c r="O35" s="371"/>
      <c r="P35" s="370"/>
      <c r="Q35" s="372"/>
      <c r="S35" s="116"/>
      <c r="T35" s="111"/>
      <c r="U35" s="380"/>
      <c r="V35" s="380"/>
      <c r="W35" s="380"/>
      <c r="X35" s="380"/>
      <c r="Y35" s="380"/>
      <c r="Z35" s="380"/>
      <c r="AA35" s="380"/>
      <c r="AB35" s="117"/>
      <c r="AC35" s="117"/>
      <c r="AD35" s="117"/>
      <c r="AE35" s="117"/>
    </row>
    <row r="36" spans="1:32" s="101" customFormat="1" ht="17.25" customHeight="1" x14ac:dyDescent="0.15">
      <c r="A36" s="113" t="s">
        <v>51</v>
      </c>
      <c r="B36" s="114"/>
      <c r="C36" s="364" t="s">
        <v>44</v>
      </c>
      <c r="D36" s="364"/>
      <c r="E36" s="364"/>
      <c r="F36" s="365" t="s">
        <v>45</v>
      </c>
      <c r="G36" s="366"/>
      <c r="H36" s="366"/>
      <c r="I36" s="367"/>
      <c r="J36" s="368"/>
      <c r="K36" s="369"/>
      <c r="M36" s="115" t="s">
        <v>46</v>
      </c>
      <c r="N36" s="370"/>
      <c r="O36" s="371"/>
      <c r="P36" s="370"/>
      <c r="Q36" s="372"/>
      <c r="S36" s="116"/>
      <c r="T36" s="111"/>
      <c r="U36" s="379"/>
      <c r="V36" s="379"/>
      <c r="W36" s="379"/>
      <c r="X36" s="379"/>
      <c r="Y36" s="379"/>
      <c r="Z36" s="379"/>
      <c r="AA36" s="379"/>
      <c r="AB36" s="117"/>
      <c r="AC36" s="117"/>
      <c r="AD36" s="117"/>
      <c r="AE36" s="117"/>
    </row>
    <row r="37" spans="1:32" s="101" customFormat="1" ht="17.25" customHeight="1" x14ac:dyDescent="0.15">
      <c r="A37" s="113" t="s">
        <v>52</v>
      </c>
      <c r="B37" s="114"/>
      <c r="C37" s="364" t="s">
        <v>44</v>
      </c>
      <c r="D37" s="364"/>
      <c r="E37" s="364"/>
      <c r="F37" s="365" t="s">
        <v>45</v>
      </c>
      <c r="G37" s="366"/>
      <c r="H37" s="366"/>
      <c r="I37" s="367"/>
      <c r="J37" s="368"/>
      <c r="K37" s="369"/>
      <c r="M37" s="115" t="s">
        <v>46</v>
      </c>
      <c r="N37" s="370"/>
      <c r="O37" s="371"/>
      <c r="P37" s="370"/>
      <c r="Q37" s="372"/>
      <c r="S37" s="116"/>
      <c r="T37" s="111"/>
      <c r="U37" s="380"/>
      <c r="V37" s="380"/>
      <c r="W37" s="380"/>
      <c r="X37" s="380"/>
      <c r="Y37" s="380"/>
      <c r="Z37" s="380"/>
      <c r="AA37" s="380"/>
      <c r="AB37" s="117"/>
      <c r="AC37" s="117"/>
      <c r="AD37" s="117"/>
      <c r="AE37" s="117"/>
    </row>
    <row r="38" spans="1:32" s="101" customFormat="1" ht="17.25" customHeight="1" x14ac:dyDescent="0.15">
      <c r="A38" s="113" t="s">
        <v>53</v>
      </c>
      <c r="B38" s="114"/>
      <c r="C38" s="364" t="s">
        <v>44</v>
      </c>
      <c r="D38" s="364"/>
      <c r="E38" s="364"/>
      <c r="F38" s="365" t="s">
        <v>45</v>
      </c>
      <c r="G38" s="366"/>
      <c r="H38" s="366"/>
      <c r="I38" s="367"/>
      <c r="J38" s="368"/>
      <c r="K38" s="369"/>
      <c r="M38" s="115" t="s">
        <v>46</v>
      </c>
      <c r="N38" s="370"/>
      <c r="O38" s="371"/>
      <c r="P38" s="370"/>
      <c r="Q38" s="372"/>
      <c r="R38" s="118"/>
      <c r="S38" s="118"/>
      <c r="T38" s="118"/>
      <c r="U38" s="118"/>
      <c r="V38" s="118"/>
      <c r="W38" s="118"/>
      <c r="X38" s="118"/>
      <c r="Y38" s="119"/>
      <c r="Z38" s="119"/>
      <c r="AA38" s="120"/>
      <c r="AB38" s="110"/>
      <c r="AC38" s="121"/>
      <c r="AD38" s="121"/>
      <c r="AE38" s="122"/>
    </row>
    <row r="39" spans="1:32" s="101" customFormat="1" ht="17.25" customHeight="1" x14ac:dyDescent="0.15">
      <c r="A39" s="323" t="s">
        <v>54</v>
      </c>
      <c r="B39" s="123"/>
      <c r="C39" s="373" t="s">
        <v>44</v>
      </c>
      <c r="D39" s="373"/>
      <c r="E39" s="373"/>
      <c r="F39" s="374" t="s">
        <v>45</v>
      </c>
      <c r="G39" s="375"/>
      <c r="H39" s="375"/>
      <c r="I39" s="376"/>
      <c r="J39" s="377"/>
      <c r="K39" s="378"/>
      <c r="M39" s="115" t="s">
        <v>46</v>
      </c>
      <c r="N39" s="370"/>
      <c r="O39" s="371"/>
      <c r="P39" s="370"/>
      <c r="Q39" s="372"/>
      <c r="R39" s="118"/>
      <c r="S39" s="118"/>
      <c r="T39" s="118"/>
      <c r="U39" s="118"/>
      <c r="V39" s="118"/>
      <c r="W39" s="118"/>
      <c r="X39" s="118"/>
      <c r="Y39" s="119"/>
      <c r="Z39" s="119"/>
      <c r="AA39" s="120"/>
      <c r="AB39" s="110"/>
      <c r="AC39" s="121"/>
      <c r="AD39" s="121"/>
      <c r="AE39" s="122"/>
    </row>
    <row r="40" spans="1:32" s="101" customFormat="1" ht="17.2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24" t="s">
        <v>55</v>
      </c>
      <c r="N40" s="337">
        <f>SUM(N33:O39)</f>
        <v>0</v>
      </c>
      <c r="O40" s="338"/>
      <c r="P40" s="337">
        <f>SUM(P33:Q39)</f>
        <v>0</v>
      </c>
      <c r="Q40" s="339"/>
      <c r="R40" s="118"/>
      <c r="S40" s="118"/>
      <c r="T40" s="118"/>
      <c r="U40" s="118"/>
      <c r="V40" s="118"/>
      <c r="W40" s="118"/>
      <c r="X40" s="118"/>
      <c r="Y40" s="125"/>
      <c r="Z40" s="119"/>
      <c r="AA40" s="126" t="s">
        <v>158</v>
      </c>
      <c r="AB40" s="110"/>
      <c r="AC40" s="121"/>
      <c r="AD40" s="121"/>
      <c r="AE40" s="122"/>
    </row>
    <row r="41" spans="1:32" x14ac:dyDescent="0.15">
      <c r="C41" s="93"/>
      <c r="D41" s="93" t="s">
        <v>20</v>
      </c>
      <c r="E41" s="93"/>
      <c r="F41" s="93"/>
      <c r="G41" s="93"/>
      <c r="H41" s="93"/>
      <c r="I41" s="93"/>
      <c r="J41" s="93"/>
      <c r="K41" s="93"/>
      <c r="AF41" s="91"/>
    </row>
    <row r="42" spans="1:32" x14ac:dyDescent="0.15">
      <c r="C42" s="93"/>
      <c r="D42" s="93"/>
      <c r="E42" s="1" t="s">
        <v>56</v>
      </c>
      <c r="F42" s="93"/>
      <c r="G42" s="93"/>
      <c r="H42" s="93"/>
      <c r="I42" s="93"/>
      <c r="J42" s="93"/>
      <c r="K42" s="93"/>
      <c r="L42" s="94"/>
      <c r="M42" s="93"/>
      <c r="N42" s="93"/>
    </row>
    <row r="43" spans="1:32" x14ac:dyDescent="0.15">
      <c r="C43" s="93"/>
      <c r="D43" s="93"/>
      <c r="F43" s="93"/>
      <c r="G43" s="93"/>
      <c r="H43" s="93"/>
      <c r="I43" s="93"/>
      <c r="J43" s="93"/>
      <c r="K43" s="93"/>
      <c r="L43" s="94"/>
      <c r="M43" s="93"/>
      <c r="N43" s="93"/>
    </row>
    <row r="44" spans="1:32" x14ac:dyDescent="0.15">
      <c r="L44" s="93"/>
      <c r="M44" s="93"/>
      <c r="N44" s="93"/>
    </row>
    <row r="46" spans="1:32" x14ac:dyDescent="0.15">
      <c r="C46" s="93"/>
      <c r="D46" s="93"/>
      <c r="E46" s="93"/>
      <c r="F46" s="93"/>
      <c r="G46" s="93"/>
      <c r="H46" s="93"/>
      <c r="I46" s="93"/>
      <c r="J46" s="93"/>
      <c r="K46" s="93"/>
    </row>
    <row r="47" spans="1:32" x14ac:dyDescent="0.15">
      <c r="C47" s="93"/>
      <c r="D47" s="93"/>
      <c r="E47" s="93"/>
      <c r="F47" s="93"/>
      <c r="G47" s="93"/>
      <c r="H47" s="93"/>
      <c r="I47" s="93"/>
      <c r="J47" s="93"/>
      <c r="K47" s="93"/>
      <c r="L47" s="94"/>
      <c r="M47" s="93"/>
      <c r="N47" s="93"/>
    </row>
    <row r="48" spans="1:32" x14ac:dyDescent="0.15">
      <c r="C48" s="93"/>
      <c r="D48" s="93"/>
      <c r="E48" s="93"/>
      <c r="F48" s="93"/>
      <c r="G48" s="93"/>
      <c r="H48" s="93"/>
      <c r="I48" s="93"/>
      <c r="J48" s="93"/>
      <c r="K48" s="93"/>
      <c r="L48" s="94"/>
      <c r="M48" s="93"/>
      <c r="N48" s="93"/>
    </row>
    <row r="49" spans="12:14" x14ac:dyDescent="0.15">
      <c r="L49" s="93"/>
      <c r="M49" s="93"/>
      <c r="N49" s="93"/>
    </row>
  </sheetData>
  <sheetProtection formatCells="0" selectLockedCells="1"/>
  <mergeCells count="117">
    <mergeCell ref="A29:C29"/>
    <mergeCell ref="AD30:AF30"/>
    <mergeCell ref="A28:C28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F29:G29"/>
    <mergeCell ref="D29:E29"/>
    <mergeCell ref="D8:E9"/>
    <mergeCell ref="F8:G9"/>
    <mergeCell ref="T7:U9"/>
    <mergeCell ref="V7:W9"/>
    <mergeCell ref="X7:X10"/>
    <mergeCell ref="Y7:Y10"/>
    <mergeCell ref="Z7:Z9"/>
    <mergeCell ref="AA7:AA10"/>
    <mergeCell ref="A15:C15"/>
    <mergeCell ref="H9:I9"/>
    <mergeCell ref="J9:K9"/>
    <mergeCell ref="L9:M9"/>
    <mergeCell ref="N9:O9"/>
    <mergeCell ref="A10:C10"/>
    <mergeCell ref="A11:C11"/>
    <mergeCell ref="A12:C12"/>
    <mergeCell ref="A13:C13"/>
    <mergeCell ref="A14:C14"/>
    <mergeCell ref="V4:W4"/>
    <mergeCell ref="X4:AA4"/>
    <mergeCell ref="A5:B6"/>
    <mergeCell ref="C5:C6"/>
    <mergeCell ref="E5:G6"/>
    <mergeCell ref="V5:W5"/>
    <mergeCell ref="X5:AA5"/>
    <mergeCell ref="H6:I6"/>
    <mergeCell ref="V6:W6"/>
    <mergeCell ref="X6:AA6"/>
    <mergeCell ref="K4:U4"/>
    <mergeCell ref="K5:U5"/>
    <mergeCell ref="K6:U6"/>
    <mergeCell ref="A4:B4"/>
    <mergeCell ref="C4:G4"/>
    <mergeCell ref="I2:J2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A31:A32"/>
    <mergeCell ref="B31:I31"/>
    <mergeCell ref="J31:K32"/>
    <mergeCell ref="U31:Y31"/>
    <mergeCell ref="C32:E32"/>
    <mergeCell ref="F32:I32"/>
    <mergeCell ref="N32:O32"/>
    <mergeCell ref="P32:Q32"/>
    <mergeCell ref="U32:AA33"/>
    <mergeCell ref="C33:E33"/>
    <mergeCell ref="F33:I33"/>
    <mergeCell ref="J33:K33"/>
    <mergeCell ref="N33:O33"/>
    <mergeCell ref="P33:Q33"/>
    <mergeCell ref="N36:O36"/>
    <mergeCell ref="P36:Q36"/>
    <mergeCell ref="U36:AA37"/>
    <mergeCell ref="C37:E37"/>
    <mergeCell ref="F37:I37"/>
    <mergeCell ref="J37:K37"/>
    <mergeCell ref="N37:O37"/>
    <mergeCell ref="P37:Q37"/>
    <mergeCell ref="C34:E34"/>
    <mergeCell ref="F34:I34"/>
    <mergeCell ref="J34:K34"/>
    <mergeCell ref="N34:O34"/>
    <mergeCell ref="P34:Q34"/>
    <mergeCell ref="U34:AA35"/>
    <mergeCell ref="C35:E35"/>
    <mergeCell ref="F35:I35"/>
    <mergeCell ref="J35:K35"/>
    <mergeCell ref="N35:O35"/>
    <mergeCell ref="P35:Q35"/>
    <mergeCell ref="N40:O40"/>
    <mergeCell ref="P40:Q40"/>
    <mergeCell ref="A7:C9"/>
    <mergeCell ref="D7:G7"/>
    <mergeCell ref="H7:I8"/>
    <mergeCell ref="J7:K8"/>
    <mergeCell ref="L7:M8"/>
    <mergeCell ref="N7:O8"/>
    <mergeCell ref="P7:S7"/>
    <mergeCell ref="P8:Q9"/>
    <mergeCell ref="R8:S9"/>
    <mergeCell ref="C38:E38"/>
    <mergeCell ref="F38:I38"/>
    <mergeCell ref="J38:K38"/>
    <mergeCell ref="N38:O38"/>
    <mergeCell ref="P38:Q38"/>
    <mergeCell ref="C39:E39"/>
    <mergeCell ref="F39:I39"/>
    <mergeCell ref="J39:K39"/>
    <mergeCell ref="N39:O39"/>
    <mergeCell ref="P39:Q39"/>
    <mergeCell ref="C36:E36"/>
    <mergeCell ref="F36:I36"/>
    <mergeCell ref="J36:K36"/>
  </mergeCells>
  <phoneticPr fontId="5"/>
  <dataValidations count="3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",1/1,2/3"</formula1>
    </dataValidation>
    <dataValidation type="list" allowBlank="1" showInputMessage="1" sqref="B33:B39" xr:uid="{8C3B8C46-72FA-4C47-BA03-5EC69D86F91F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5" fitToHeight="2" orientation="landscape" cellComments="asDisplayed" r:id="rId1"/>
  <headerFooter alignWithMargins="0"/>
  <rowBreaks count="1" manualBreakCount="1">
    <brk id="40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4D2E-7970-49D3-89E2-8F6317A853B2}">
  <sheetPr>
    <tabColor theme="0"/>
  </sheetPr>
  <dimension ref="A2:AE42"/>
  <sheetViews>
    <sheetView view="pageBreakPreview" zoomScaleSheetLayoutView="100" workbookViewId="0">
      <selection activeCell="E42" sqref="E42"/>
    </sheetView>
  </sheetViews>
  <sheetFormatPr defaultColWidth="9" defaultRowHeight="13.5" x14ac:dyDescent="0.15"/>
  <cols>
    <col min="1" max="1" width="5" style="101" customWidth="1"/>
    <col min="2" max="2" width="9" style="101"/>
    <col min="3" max="3" width="7.75" style="101" customWidth="1"/>
    <col min="4" max="4" width="1.625" style="101" customWidth="1"/>
    <col min="5" max="5" width="9.125" style="101" customWidth="1"/>
    <col min="6" max="6" width="1.625" style="101" customWidth="1"/>
    <col min="7" max="7" width="9.125" style="101" customWidth="1"/>
    <col min="8" max="8" width="1.625" style="101" customWidth="1"/>
    <col min="9" max="9" width="9.125" style="101" customWidth="1"/>
    <col min="10" max="10" width="1.625" style="101" customWidth="1"/>
    <col min="11" max="11" width="9.125" style="101" customWidth="1"/>
    <col min="12" max="12" width="2" style="101" customWidth="1"/>
    <col min="13" max="13" width="9.625" style="101" customWidth="1"/>
    <col min="14" max="14" width="2" style="101" customWidth="1"/>
    <col min="15" max="15" width="9.125" style="101" customWidth="1"/>
    <col min="16" max="16" width="1.625" style="101" customWidth="1"/>
    <col min="17" max="17" width="9.125" style="101" customWidth="1"/>
    <col min="18" max="18" width="1.625" style="101" customWidth="1"/>
    <col min="19" max="19" width="9.125" style="101" customWidth="1"/>
    <col min="20" max="20" width="1.625" style="101" customWidth="1"/>
    <col min="21" max="21" width="8.75" style="101" customWidth="1"/>
    <col min="22" max="22" width="1.625" style="101" customWidth="1"/>
    <col min="23" max="23" width="9.125" style="101" customWidth="1"/>
    <col min="24" max="26" width="10.5" style="101" customWidth="1"/>
    <col min="27" max="27" width="10" style="101" customWidth="1"/>
    <col min="28" max="28" width="1" style="101" customWidth="1"/>
    <col min="29" max="29" width="6.125" style="101" customWidth="1"/>
    <col min="30" max="30" width="9.125" style="101" customWidth="1"/>
    <col min="31" max="31" width="5.875" style="101" customWidth="1"/>
    <col min="32" max="16384" width="9" style="101"/>
  </cols>
  <sheetData>
    <row r="2" spans="1:30" ht="8.25" customHeight="1" x14ac:dyDescent="0.15"/>
    <row r="3" spans="1:30" ht="20.25" customHeight="1" x14ac:dyDescent="0.15">
      <c r="A3" s="471" t="s">
        <v>135</v>
      </c>
      <c r="B3" s="472"/>
      <c r="C3" s="472"/>
      <c r="D3" s="472"/>
      <c r="E3" s="472"/>
      <c r="F3" s="473"/>
      <c r="G3" s="473"/>
      <c r="AA3" s="228" t="s">
        <v>116</v>
      </c>
    </row>
    <row r="4" spans="1:30" ht="16.5" customHeight="1" x14ac:dyDescent="0.15">
      <c r="A4" s="474" t="s">
        <v>117</v>
      </c>
      <c r="B4" s="411"/>
      <c r="C4" s="411"/>
      <c r="D4" s="411"/>
      <c r="E4" s="411"/>
      <c r="F4" s="399"/>
      <c r="G4" s="399"/>
      <c r="H4" s="229"/>
      <c r="I4" s="475" t="s">
        <v>65</v>
      </c>
      <c r="J4" s="475"/>
      <c r="K4" s="475"/>
      <c r="L4" s="476" t="s">
        <v>114</v>
      </c>
      <c r="M4" s="476"/>
      <c r="N4" s="476"/>
      <c r="O4" s="230" t="s">
        <v>28</v>
      </c>
      <c r="P4" s="477" t="s">
        <v>66</v>
      </c>
      <c r="Q4" s="477"/>
      <c r="R4" s="477"/>
      <c r="S4" s="477"/>
      <c r="T4" s="477"/>
      <c r="U4" s="477"/>
      <c r="V4" s="477"/>
      <c r="W4" s="112"/>
      <c r="X4" s="231"/>
      <c r="AD4" s="232" t="s">
        <v>111</v>
      </c>
    </row>
    <row r="5" spans="1:30" ht="16.5" customHeight="1" x14ac:dyDescent="0.15">
      <c r="A5" s="233"/>
      <c r="B5" s="234"/>
      <c r="C5" s="234"/>
      <c r="D5" s="234"/>
      <c r="E5" s="234"/>
      <c r="F5" s="234"/>
      <c r="H5" s="229"/>
      <c r="J5" s="615" t="s">
        <v>159</v>
      </c>
      <c r="K5" s="616"/>
      <c r="L5" s="617"/>
      <c r="M5" s="478"/>
      <c r="N5" s="478"/>
      <c r="O5" s="478"/>
      <c r="P5" s="478"/>
      <c r="Q5" s="478"/>
      <c r="R5" s="478"/>
      <c r="S5" s="478"/>
      <c r="T5" s="478"/>
      <c r="U5" s="478"/>
      <c r="V5" s="464" t="s">
        <v>118</v>
      </c>
      <c r="W5" s="464"/>
      <c r="X5" s="462" t="s">
        <v>68</v>
      </c>
      <c r="Y5" s="463"/>
      <c r="Z5" s="463"/>
      <c r="AA5" s="232"/>
    </row>
    <row r="6" spans="1:30" ht="16.5" customHeight="1" x14ac:dyDescent="0.15">
      <c r="A6" s="615" t="s">
        <v>160</v>
      </c>
      <c r="B6" s="615"/>
      <c r="C6" s="465"/>
      <c r="D6" s="465"/>
      <c r="E6" s="465"/>
      <c r="F6" s="465"/>
      <c r="G6" s="465"/>
      <c r="H6" s="466"/>
      <c r="I6" s="466"/>
      <c r="J6" s="235"/>
      <c r="K6" s="235"/>
      <c r="L6" s="236"/>
      <c r="M6" s="467"/>
      <c r="N6" s="467"/>
      <c r="O6" s="467"/>
      <c r="P6" s="467"/>
      <c r="Q6" s="467"/>
      <c r="R6" s="467"/>
      <c r="S6" s="467"/>
      <c r="T6" s="467"/>
      <c r="U6" s="467"/>
      <c r="V6" s="464" t="s">
        <v>70</v>
      </c>
      <c r="W6" s="464"/>
      <c r="X6" s="468" t="s">
        <v>156</v>
      </c>
      <c r="Y6" s="469"/>
      <c r="Z6" s="469"/>
      <c r="AA6" s="470"/>
    </row>
    <row r="7" spans="1:30" ht="16.5" customHeight="1" x14ac:dyDescent="0.15">
      <c r="A7" s="464" t="s">
        <v>119</v>
      </c>
      <c r="B7" s="464"/>
      <c r="C7" s="468"/>
      <c r="D7" s="468"/>
      <c r="E7" s="468"/>
      <c r="F7" s="468"/>
      <c r="G7" s="468"/>
      <c r="H7" s="480"/>
      <c r="I7" s="480"/>
      <c r="L7" s="236"/>
      <c r="M7" s="467"/>
      <c r="N7" s="467"/>
      <c r="O7" s="467"/>
      <c r="P7" s="467"/>
      <c r="Q7" s="467"/>
      <c r="R7" s="467"/>
      <c r="S7" s="467"/>
      <c r="T7" s="467"/>
      <c r="U7" s="467"/>
      <c r="V7" s="615" t="s">
        <v>161</v>
      </c>
      <c r="W7" s="615"/>
      <c r="X7" s="468" t="s">
        <v>73</v>
      </c>
      <c r="Y7" s="469"/>
      <c r="Z7" s="469"/>
      <c r="AA7" s="469"/>
    </row>
    <row r="8" spans="1:30" ht="16.5" customHeight="1" x14ac:dyDescent="0.15">
      <c r="A8" s="464" t="s">
        <v>120</v>
      </c>
      <c r="B8" s="481"/>
      <c r="C8" s="483">
        <v>0.66666666666666696</v>
      </c>
      <c r="D8" s="237"/>
      <c r="E8" s="238" t="s">
        <v>47</v>
      </c>
      <c r="F8" s="238"/>
      <c r="G8" s="238"/>
      <c r="H8" s="239"/>
      <c r="J8" s="464" t="s">
        <v>121</v>
      </c>
      <c r="K8" s="485"/>
      <c r="L8" s="473"/>
      <c r="M8" s="467"/>
      <c r="N8" s="467"/>
      <c r="O8" s="467"/>
      <c r="P8" s="467"/>
      <c r="Q8" s="467"/>
      <c r="R8" s="467"/>
      <c r="S8" s="467"/>
      <c r="T8" s="467"/>
      <c r="U8" s="467"/>
      <c r="V8" s="464" t="s">
        <v>122</v>
      </c>
      <c r="W8" s="464"/>
      <c r="X8" s="468" t="s">
        <v>75</v>
      </c>
      <c r="Y8" s="469"/>
      <c r="Z8" s="469"/>
      <c r="AA8" s="469"/>
    </row>
    <row r="9" spans="1:30" ht="16.5" customHeight="1" x14ac:dyDescent="0.15">
      <c r="A9" s="482"/>
      <c r="B9" s="482"/>
      <c r="C9" s="484"/>
      <c r="D9" s="240"/>
      <c r="E9" s="241"/>
      <c r="F9" s="241"/>
      <c r="G9" s="241"/>
      <c r="J9" s="242"/>
      <c r="K9" s="242"/>
      <c r="L9" s="243"/>
      <c r="M9" s="486"/>
      <c r="N9" s="487"/>
      <c r="O9" s="487"/>
      <c r="P9" s="487"/>
      <c r="Q9" s="487"/>
      <c r="R9" s="487"/>
      <c r="S9" s="487"/>
      <c r="T9" s="487"/>
      <c r="U9" s="487"/>
      <c r="V9" s="488" t="s">
        <v>76</v>
      </c>
      <c r="W9" s="488"/>
      <c r="X9" s="489" t="s">
        <v>77</v>
      </c>
      <c r="Y9" s="490"/>
      <c r="Z9" s="490"/>
      <c r="AA9" s="490"/>
    </row>
    <row r="10" spans="1:30" ht="23.25" customHeight="1" x14ac:dyDescent="0.15">
      <c r="A10" s="512" t="s">
        <v>78</v>
      </c>
      <c r="B10" s="532"/>
      <c r="C10" s="513"/>
      <c r="D10" s="539" t="s">
        <v>123</v>
      </c>
      <c r="E10" s="540"/>
      <c r="F10" s="540"/>
      <c r="G10" s="541"/>
      <c r="H10" s="518" t="s">
        <v>124</v>
      </c>
      <c r="I10" s="542"/>
      <c r="J10" s="518" t="s">
        <v>125</v>
      </c>
      <c r="K10" s="542"/>
      <c r="L10" s="518" t="s">
        <v>126</v>
      </c>
      <c r="M10" s="542"/>
      <c r="N10" s="518" t="s">
        <v>127</v>
      </c>
      <c r="O10" s="542"/>
      <c r="P10" s="509" t="s">
        <v>82</v>
      </c>
      <c r="Q10" s="510"/>
      <c r="R10" s="510"/>
      <c r="S10" s="511"/>
      <c r="T10" s="512" t="s">
        <v>11</v>
      </c>
      <c r="U10" s="513"/>
      <c r="V10" s="518" t="s">
        <v>128</v>
      </c>
      <c r="W10" s="519"/>
      <c r="X10" s="524" t="s">
        <v>129</v>
      </c>
      <c r="Y10" s="527" t="s">
        <v>85</v>
      </c>
      <c r="Z10" s="530" t="s">
        <v>86</v>
      </c>
      <c r="AA10" s="494" t="s">
        <v>164</v>
      </c>
    </row>
    <row r="11" spans="1:30" ht="19.5" customHeight="1" x14ac:dyDescent="0.15">
      <c r="A11" s="533"/>
      <c r="B11" s="534"/>
      <c r="C11" s="535"/>
      <c r="D11" s="497" t="s">
        <v>162</v>
      </c>
      <c r="E11" s="498"/>
      <c r="F11" s="499" t="s">
        <v>163</v>
      </c>
      <c r="G11" s="500"/>
      <c r="H11" s="543"/>
      <c r="I11" s="544"/>
      <c r="J11" s="543"/>
      <c r="K11" s="544"/>
      <c r="L11" s="543"/>
      <c r="M11" s="544"/>
      <c r="N11" s="543"/>
      <c r="O11" s="544"/>
      <c r="P11" s="502" t="s">
        <v>89</v>
      </c>
      <c r="Q11" s="503"/>
      <c r="R11" s="502" t="s">
        <v>89</v>
      </c>
      <c r="S11" s="506"/>
      <c r="T11" s="514"/>
      <c r="U11" s="515"/>
      <c r="V11" s="520"/>
      <c r="W11" s="521"/>
      <c r="X11" s="525"/>
      <c r="Y11" s="528"/>
      <c r="Z11" s="531"/>
      <c r="AA11" s="495"/>
    </row>
    <row r="12" spans="1:30" ht="21.75" customHeight="1" x14ac:dyDescent="0.15">
      <c r="A12" s="536"/>
      <c r="B12" s="537"/>
      <c r="C12" s="538"/>
      <c r="D12" s="498"/>
      <c r="E12" s="498"/>
      <c r="F12" s="501"/>
      <c r="G12" s="500"/>
      <c r="H12" s="545"/>
      <c r="I12" s="546"/>
      <c r="J12" s="545"/>
      <c r="K12" s="546"/>
      <c r="L12" s="545"/>
      <c r="M12" s="546"/>
      <c r="N12" s="545"/>
      <c r="O12" s="546"/>
      <c r="P12" s="504"/>
      <c r="Q12" s="505"/>
      <c r="R12" s="507"/>
      <c r="S12" s="508"/>
      <c r="T12" s="516"/>
      <c r="U12" s="517"/>
      <c r="V12" s="522"/>
      <c r="W12" s="523"/>
      <c r="X12" s="526"/>
      <c r="Y12" s="529"/>
      <c r="Z12" s="244" t="s">
        <v>92</v>
      </c>
      <c r="AA12" s="496"/>
    </row>
    <row r="13" spans="1:30" ht="17.25" customHeight="1" x14ac:dyDescent="0.15">
      <c r="A13" s="491" t="s">
        <v>93</v>
      </c>
      <c r="B13" s="491"/>
      <c r="C13" s="491"/>
      <c r="D13" s="492">
        <f>SUM(E14:E16)</f>
        <v>0</v>
      </c>
      <c r="E13" s="387"/>
      <c r="F13" s="245"/>
      <c r="G13" s="246">
        <f>SUM(G14:G16)</f>
        <v>0</v>
      </c>
      <c r="H13" s="247"/>
      <c r="I13" s="248">
        <f>SUM(I14:I16)</f>
        <v>0</v>
      </c>
      <c r="J13" s="245"/>
      <c r="K13" s="248">
        <f>SUM(K14:K16)</f>
        <v>0</v>
      </c>
      <c r="L13" s="245"/>
      <c r="M13" s="248">
        <f>SUM(M14:M16)</f>
        <v>0</v>
      </c>
      <c r="N13" s="245"/>
      <c r="O13" s="248">
        <f>SUM(O14:O16)</f>
        <v>0</v>
      </c>
      <c r="P13" s="245"/>
      <c r="Q13" s="248">
        <f>SUM(Q14:Q16)</f>
        <v>0</v>
      </c>
      <c r="R13" s="249"/>
      <c r="S13" s="248">
        <f>SUM(S14:S16)</f>
        <v>0</v>
      </c>
      <c r="T13" s="245"/>
      <c r="U13" s="248">
        <f>SUM(U14:U16)</f>
        <v>0</v>
      </c>
      <c r="V13" s="245"/>
      <c r="W13" s="248">
        <f>SUM(W14:W16)</f>
        <v>0</v>
      </c>
      <c r="X13" s="250">
        <f>G13-W13</f>
        <v>0</v>
      </c>
      <c r="Y13" s="134"/>
      <c r="Z13" s="251">
        <f>SUM(G13,Y13)</f>
        <v>0</v>
      </c>
      <c r="AA13" s="140">
        <f>MIN(W13,Z13)</f>
        <v>0</v>
      </c>
    </row>
    <row r="14" spans="1:30" ht="17.25" customHeight="1" x14ac:dyDescent="0.15">
      <c r="A14" s="493" t="s">
        <v>94</v>
      </c>
      <c r="B14" s="493"/>
      <c r="C14" s="493"/>
      <c r="D14" s="252"/>
      <c r="E14" s="253"/>
      <c r="F14" s="254"/>
      <c r="G14" s="255"/>
      <c r="H14" s="256"/>
      <c r="I14" s="253"/>
      <c r="J14" s="254"/>
      <c r="K14" s="253"/>
      <c r="L14" s="254"/>
      <c r="M14" s="253"/>
      <c r="N14" s="254"/>
      <c r="O14" s="253"/>
      <c r="P14" s="254"/>
      <c r="Q14" s="253"/>
      <c r="R14" s="224"/>
      <c r="S14" s="253"/>
      <c r="T14" s="254"/>
      <c r="U14" s="253"/>
      <c r="V14" s="254"/>
      <c r="W14" s="257">
        <f>SUM(I14,K14,M14,O14,U14)</f>
        <v>0</v>
      </c>
      <c r="X14" s="258"/>
      <c r="Y14" s="259"/>
      <c r="Z14" s="260"/>
      <c r="AA14" s="260"/>
    </row>
    <row r="15" spans="1:30" ht="17.25" customHeight="1" x14ac:dyDescent="0.15">
      <c r="A15" s="493" t="s">
        <v>95</v>
      </c>
      <c r="B15" s="493"/>
      <c r="C15" s="493"/>
      <c r="D15" s="252"/>
      <c r="E15" s="261"/>
      <c r="F15" s="254"/>
      <c r="G15" s="262"/>
      <c r="H15" s="263"/>
      <c r="I15" s="261"/>
      <c r="J15" s="254"/>
      <c r="K15" s="261"/>
      <c r="L15" s="254"/>
      <c r="M15" s="261"/>
      <c r="N15" s="254"/>
      <c r="O15" s="261"/>
      <c r="P15" s="254"/>
      <c r="Q15" s="261"/>
      <c r="R15" s="254"/>
      <c r="S15" s="261"/>
      <c r="T15" s="254"/>
      <c r="U15" s="261"/>
      <c r="V15" s="254"/>
      <c r="W15" s="264">
        <f>SUM(I15,K15,M15,O15,U15)</f>
        <v>0</v>
      </c>
      <c r="X15" s="258"/>
      <c r="Y15" s="259"/>
      <c r="Z15" s="260"/>
      <c r="AA15" s="260"/>
    </row>
    <row r="16" spans="1:30" ht="17.25" customHeight="1" x14ac:dyDescent="0.15">
      <c r="A16" s="479" t="s">
        <v>96</v>
      </c>
      <c r="B16" s="479"/>
      <c r="C16" s="479"/>
      <c r="D16" s="265"/>
      <c r="E16" s="266"/>
      <c r="F16" s="227"/>
      <c r="G16" s="267"/>
      <c r="H16" s="268"/>
      <c r="I16" s="266"/>
      <c r="J16" s="227"/>
      <c r="K16" s="266"/>
      <c r="L16" s="227"/>
      <c r="M16" s="266"/>
      <c r="N16" s="227"/>
      <c r="O16" s="266"/>
      <c r="P16" s="227"/>
      <c r="Q16" s="266"/>
      <c r="R16" s="227"/>
      <c r="S16" s="266"/>
      <c r="T16" s="227"/>
      <c r="U16" s="266"/>
      <c r="V16" s="227"/>
      <c r="W16" s="269">
        <f>SUM(I16,K16,M16,O16,U16)</f>
        <v>0</v>
      </c>
      <c r="X16" s="270"/>
      <c r="Y16" s="271"/>
      <c r="Z16" s="272"/>
      <c r="AA16" s="272"/>
    </row>
    <row r="17" spans="1:31" ht="17.25" customHeight="1" x14ac:dyDescent="0.15">
      <c r="A17" s="491" t="s">
        <v>97</v>
      </c>
      <c r="B17" s="491"/>
      <c r="C17" s="491"/>
      <c r="D17" s="492">
        <f>SUM(E18:E19)</f>
        <v>0</v>
      </c>
      <c r="E17" s="387"/>
      <c r="F17" s="245"/>
      <c r="G17" s="246">
        <f>SUM(G18:G19)</f>
        <v>0</v>
      </c>
      <c r="H17" s="247"/>
      <c r="I17" s="248">
        <f>SUM(I18:I19)</f>
        <v>0</v>
      </c>
      <c r="J17" s="245"/>
      <c r="K17" s="248">
        <f>SUM(K18:K19)</f>
        <v>0</v>
      </c>
      <c r="L17" s="245"/>
      <c r="M17" s="248">
        <f>SUM(M18:M19)</f>
        <v>0</v>
      </c>
      <c r="N17" s="245"/>
      <c r="O17" s="248">
        <f>SUM(O18:O19)</f>
        <v>0</v>
      </c>
      <c r="P17" s="245"/>
      <c r="Q17" s="248">
        <f>SUM(Q18:Q19)</f>
        <v>0</v>
      </c>
      <c r="R17" s="249"/>
      <c r="S17" s="248">
        <f>SUM(S18:S19)</f>
        <v>0</v>
      </c>
      <c r="T17" s="245"/>
      <c r="U17" s="248">
        <f>SUM(U18:U19)</f>
        <v>0</v>
      </c>
      <c r="V17" s="245"/>
      <c r="W17" s="248">
        <f>SUM(W18:W19)</f>
        <v>0</v>
      </c>
      <c r="X17" s="250">
        <f>G17-W17</f>
        <v>0</v>
      </c>
      <c r="Y17" s="134"/>
      <c r="Z17" s="251">
        <f>SUM(G17,Y17)</f>
        <v>0</v>
      </c>
      <c r="AA17" s="140">
        <f>MIN(W17,Z17)</f>
        <v>0</v>
      </c>
    </row>
    <row r="18" spans="1:31" ht="17.25" customHeight="1" x14ac:dyDescent="0.15">
      <c r="A18" s="493" t="s">
        <v>98</v>
      </c>
      <c r="B18" s="493"/>
      <c r="C18" s="493"/>
      <c r="D18" s="252"/>
      <c r="E18" s="253"/>
      <c r="F18" s="254"/>
      <c r="G18" s="255"/>
      <c r="H18" s="256"/>
      <c r="I18" s="253"/>
      <c r="J18" s="254"/>
      <c r="K18" s="253"/>
      <c r="L18" s="254"/>
      <c r="M18" s="253"/>
      <c r="N18" s="254"/>
      <c r="O18" s="253"/>
      <c r="P18" s="254"/>
      <c r="Q18" s="253"/>
      <c r="R18" s="224"/>
      <c r="S18" s="253"/>
      <c r="T18" s="254"/>
      <c r="U18" s="253"/>
      <c r="V18" s="254"/>
      <c r="W18" s="257">
        <f>SUM(I18,K18,M18,O18,U18)</f>
        <v>0</v>
      </c>
      <c r="X18" s="258"/>
      <c r="Y18" s="259"/>
      <c r="Z18" s="260"/>
      <c r="AA18" s="260"/>
    </row>
    <row r="19" spans="1:31" ht="17.25" customHeight="1" x14ac:dyDescent="0.15">
      <c r="A19" s="479" t="s">
        <v>99</v>
      </c>
      <c r="B19" s="479"/>
      <c r="C19" s="479"/>
      <c r="D19" s="265"/>
      <c r="E19" s="266"/>
      <c r="F19" s="227"/>
      <c r="G19" s="267"/>
      <c r="H19" s="268"/>
      <c r="I19" s="266"/>
      <c r="J19" s="227"/>
      <c r="K19" s="266"/>
      <c r="L19" s="227"/>
      <c r="M19" s="266"/>
      <c r="N19" s="227"/>
      <c r="O19" s="266"/>
      <c r="P19" s="227"/>
      <c r="Q19" s="266"/>
      <c r="R19" s="227"/>
      <c r="S19" s="266"/>
      <c r="T19" s="227"/>
      <c r="U19" s="266"/>
      <c r="V19" s="227"/>
      <c r="W19" s="269">
        <f>SUM(I19,K19,M19,O19,U19)</f>
        <v>0</v>
      </c>
      <c r="X19" s="270"/>
      <c r="Y19" s="271"/>
      <c r="Z19" s="272"/>
      <c r="AA19" s="272"/>
    </row>
    <row r="20" spans="1:31" ht="17.25" customHeight="1" x14ac:dyDescent="0.15">
      <c r="A20" s="491" t="s">
        <v>100</v>
      </c>
      <c r="B20" s="491"/>
      <c r="C20" s="491"/>
      <c r="D20" s="492">
        <f>SUM(E21:E24)</f>
        <v>0</v>
      </c>
      <c r="E20" s="387"/>
      <c r="F20" s="245"/>
      <c r="G20" s="246">
        <f>SUM(G21:G24)</f>
        <v>0</v>
      </c>
      <c r="H20" s="247"/>
      <c r="I20" s="248">
        <f>SUM(I21:I24)</f>
        <v>0</v>
      </c>
      <c r="J20" s="245"/>
      <c r="K20" s="248">
        <f>SUM(K21:K24)</f>
        <v>0</v>
      </c>
      <c r="L20" s="245"/>
      <c r="M20" s="248">
        <f>SUM(M21:M24)</f>
        <v>0</v>
      </c>
      <c r="N20" s="245"/>
      <c r="O20" s="248">
        <f>SUM(O21:O24)</f>
        <v>0</v>
      </c>
      <c r="P20" s="245"/>
      <c r="Q20" s="248">
        <f>SUM(Q21:Q24)</f>
        <v>0</v>
      </c>
      <c r="R20" s="249"/>
      <c r="S20" s="248">
        <f>SUM(S21:S24)</f>
        <v>0</v>
      </c>
      <c r="T20" s="245"/>
      <c r="U20" s="248">
        <f>SUM(U21:U24)</f>
        <v>0</v>
      </c>
      <c r="V20" s="245"/>
      <c r="W20" s="248">
        <f>SUM(W21:W24)</f>
        <v>0</v>
      </c>
      <c r="X20" s="250">
        <f>G20-W20</f>
        <v>0</v>
      </c>
      <c r="Y20" s="134"/>
      <c r="Z20" s="251">
        <f>SUM(G20,Y20)</f>
        <v>0</v>
      </c>
      <c r="AA20" s="140">
        <f>MIN(W20,Z20)</f>
        <v>0</v>
      </c>
    </row>
    <row r="21" spans="1:31" ht="17.25" customHeight="1" x14ac:dyDescent="0.15">
      <c r="A21" s="493" t="s">
        <v>101</v>
      </c>
      <c r="B21" s="493"/>
      <c r="C21" s="493"/>
      <c r="D21" s="252"/>
      <c r="E21" s="253"/>
      <c r="F21" s="254"/>
      <c r="G21" s="255"/>
      <c r="H21" s="256"/>
      <c r="I21" s="253"/>
      <c r="J21" s="254"/>
      <c r="K21" s="253"/>
      <c r="L21" s="254"/>
      <c r="M21" s="253"/>
      <c r="N21" s="254"/>
      <c r="O21" s="253"/>
      <c r="P21" s="254"/>
      <c r="Q21" s="253"/>
      <c r="R21" s="224"/>
      <c r="S21" s="253"/>
      <c r="T21" s="254"/>
      <c r="U21" s="253"/>
      <c r="V21" s="254"/>
      <c r="W21" s="257">
        <f>SUM(I21,K21,M21,O21,U21)</f>
        <v>0</v>
      </c>
      <c r="X21" s="258"/>
      <c r="Y21" s="259"/>
      <c r="Z21" s="260"/>
      <c r="AA21" s="260"/>
    </row>
    <row r="22" spans="1:31" ht="17.25" customHeight="1" x14ac:dyDescent="0.15">
      <c r="A22" s="493" t="s">
        <v>102</v>
      </c>
      <c r="B22" s="493"/>
      <c r="C22" s="493"/>
      <c r="D22" s="252"/>
      <c r="E22" s="261"/>
      <c r="F22" s="254"/>
      <c r="G22" s="262"/>
      <c r="H22" s="263"/>
      <c r="I22" s="261"/>
      <c r="J22" s="254"/>
      <c r="K22" s="261"/>
      <c r="L22" s="254"/>
      <c r="M22" s="261"/>
      <c r="N22" s="254"/>
      <c r="O22" s="261"/>
      <c r="P22" s="254"/>
      <c r="Q22" s="261"/>
      <c r="R22" s="254"/>
      <c r="S22" s="261"/>
      <c r="T22" s="254"/>
      <c r="U22" s="261"/>
      <c r="V22" s="254"/>
      <c r="W22" s="264">
        <f>SUM(I22,K22,M22,O22,U22)</f>
        <v>0</v>
      </c>
      <c r="X22" s="258"/>
      <c r="Y22" s="259"/>
      <c r="Z22" s="260"/>
      <c r="AA22" s="260"/>
    </row>
    <row r="23" spans="1:31" ht="17.25" customHeight="1" x14ac:dyDescent="0.15">
      <c r="A23" s="493" t="s">
        <v>103</v>
      </c>
      <c r="B23" s="493"/>
      <c r="C23" s="493"/>
      <c r="D23" s="252"/>
      <c r="E23" s="261"/>
      <c r="F23" s="254"/>
      <c r="G23" s="262"/>
      <c r="H23" s="263"/>
      <c r="I23" s="261"/>
      <c r="J23" s="254"/>
      <c r="K23" s="261"/>
      <c r="L23" s="254"/>
      <c r="M23" s="261"/>
      <c r="N23" s="254"/>
      <c r="O23" s="261"/>
      <c r="P23" s="254"/>
      <c r="Q23" s="261"/>
      <c r="R23" s="254"/>
      <c r="S23" s="261"/>
      <c r="T23" s="254"/>
      <c r="U23" s="261"/>
      <c r="V23" s="254"/>
      <c r="W23" s="264">
        <f>SUM(I23,K23,M23,O23,U23)</f>
        <v>0</v>
      </c>
      <c r="X23" s="258"/>
      <c r="Y23" s="259"/>
      <c r="Z23" s="260"/>
      <c r="AA23" s="260"/>
    </row>
    <row r="24" spans="1:31" ht="17.25" customHeight="1" thickBot="1" x14ac:dyDescent="0.2">
      <c r="A24" s="479" t="s">
        <v>104</v>
      </c>
      <c r="B24" s="479"/>
      <c r="C24" s="479"/>
      <c r="D24" s="265"/>
      <c r="E24" s="266"/>
      <c r="F24" s="227"/>
      <c r="G24" s="267"/>
      <c r="H24" s="268"/>
      <c r="I24" s="266"/>
      <c r="J24" s="227"/>
      <c r="K24" s="266"/>
      <c r="L24" s="227"/>
      <c r="M24" s="266"/>
      <c r="N24" s="227"/>
      <c r="O24" s="266"/>
      <c r="P24" s="227"/>
      <c r="Q24" s="266"/>
      <c r="R24" s="227"/>
      <c r="S24" s="266"/>
      <c r="T24" s="227"/>
      <c r="U24" s="266"/>
      <c r="V24" s="273"/>
      <c r="W24" s="274">
        <f>SUM(I24,K24,M24,O24,U24)</f>
        <v>0</v>
      </c>
      <c r="X24" s="270"/>
      <c r="Y24" s="275"/>
      <c r="Z24" s="276"/>
      <c r="AA24" s="272"/>
    </row>
    <row r="25" spans="1:31" ht="17.25" customHeight="1" thickBot="1" x14ac:dyDescent="0.2">
      <c r="A25" s="547" t="s">
        <v>130</v>
      </c>
      <c r="B25" s="548"/>
      <c r="C25" s="548"/>
      <c r="D25" s="277"/>
      <c r="E25" s="278">
        <f>SUM(D13,D17,D20)</f>
        <v>0</v>
      </c>
      <c r="F25" s="279"/>
      <c r="G25" s="280">
        <f>SUM(G13,G17,G20)</f>
        <v>0</v>
      </c>
      <c r="H25" s="281"/>
      <c r="I25" s="278">
        <f>SUM(I13,I17,I20)</f>
        <v>0</v>
      </c>
      <c r="J25" s="281"/>
      <c r="K25" s="278">
        <f>SUM(K13,K17,K20)</f>
        <v>0</v>
      </c>
      <c r="L25" s="281"/>
      <c r="M25" s="278">
        <f>SUM(M13,M17,M20)</f>
        <v>0</v>
      </c>
      <c r="N25" s="281"/>
      <c r="O25" s="278">
        <f>SUM(O13,O17,O20)</f>
        <v>0</v>
      </c>
      <c r="P25" s="281"/>
      <c r="Q25" s="278">
        <f>SUM(Q13,Q17,Q20)</f>
        <v>0</v>
      </c>
      <c r="R25" s="279"/>
      <c r="S25" s="278">
        <f>SUM(S13,S17,S20)</f>
        <v>0</v>
      </c>
      <c r="T25" s="279"/>
      <c r="U25" s="281">
        <f>SUM(U13,U17,U20)</f>
        <v>0</v>
      </c>
      <c r="V25" s="282"/>
      <c r="W25" s="283">
        <f>SUM(W13,W17,W20)</f>
        <v>0</v>
      </c>
      <c r="X25" s="280">
        <f>G25-W25</f>
        <v>0</v>
      </c>
      <c r="Y25" s="284">
        <f>SUM(Y13,Y17,Y20)</f>
        <v>0</v>
      </c>
      <c r="Z25" s="285">
        <f>SUM(G25,Y25)</f>
        <v>0</v>
      </c>
      <c r="AA25" s="285">
        <f>SUM(AA13,AA17,AA20)</f>
        <v>0</v>
      </c>
    </row>
    <row r="26" spans="1:31" ht="17.25" customHeight="1" x14ac:dyDescent="0.15">
      <c r="A26" s="130" t="s">
        <v>131</v>
      </c>
      <c r="B26" s="131" t="s">
        <v>61</v>
      </c>
      <c r="C26" s="132"/>
      <c r="D26" s="133"/>
      <c r="E26" s="134"/>
      <c r="F26" s="133"/>
      <c r="G26" s="135"/>
      <c r="H26" s="136"/>
      <c r="I26" s="134"/>
      <c r="J26" s="136"/>
      <c r="K26" s="134"/>
      <c r="L26" s="136"/>
      <c r="M26" s="134"/>
      <c r="N26" s="136"/>
      <c r="O26" s="134"/>
      <c r="P26" s="136"/>
      <c r="Q26" s="134"/>
      <c r="R26" s="133"/>
      <c r="S26" s="134"/>
      <c r="T26" s="133"/>
      <c r="U26" s="134"/>
      <c r="V26" s="286"/>
      <c r="W26" s="287">
        <f>SUM(I26,K26,M26,O26,U26)</f>
        <v>0</v>
      </c>
      <c r="X26" s="137">
        <f>G26-W26</f>
        <v>0</v>
      </c>
      <c r="Y26" s="138">
        <f>SUMIF(Y13:Y20,"&lt;0",Y13:Y20)</f>
        <v>0</v>
      </c>
      <c r="Z26" s="139" t="s">
        <v>62</v>
      </c>
      <c r="AA26" s="140">
        <f>MIN(W26,G26)</f>
        <v>0</v>
      </c>
    </row>
    <row r="27" spans="1:31" ht="17.25" customHeight="1" thickBot="1" x14ac:dyDescent="0.2">
      <c r="A27" s="141" t="s">
        <v>132</v>
      </c>
      <c r="B27" s="142" t="s">
        <v>63</v>
      </c>
      <c r="C27" s="143"/>
      <c r="D27" s="144"/>
      <c r="E27" s="145"/>
      <c r="F27" s="144"/>
      <c r="G27" s="146"/>
      <c r="H27" s="147"/>
      <c r="I27" s="145"/>
      <c r="J27" s="147"/>
      <c r="K27" s="145"/>
      <c r="L27" s="147"/>
      <c r="M27" s="145"/>
      <c r="N27" s="147"/>
      <c r="O27" s="145"/>
      <c r="P27" s="147"/>
      <c r="Q27" s="145"/>
      <c r="R27" s="144"/>
      <c r="S27" s="145"/>
      <c r="T27" s="144"/>
      <c r="U27" s="145"/>
      <c r="V27" s="288"/>
      <c r="W27" s="148">
        <f>SUM(I27,K27,M27,O27,U27)</f>
        <v>0</v>
      </c>
      <c r="X27" s="149">
        <f>G27-W27</f>
        <v>0</v>
      </c>
      <c r="Y27" s="150">
        <f>IF(L4&gt;=2023,ROUNDDOWN(G25*-0.5,0),ROUNDDOWN(G25*-0.2,0))</f>
        <v>0</v>
      </c>
      <c r="Z27" s="151" t="s">
        <v>64</v>
      </c>
      <c r="AA27" s="152">
        <f>MIN(W27,G27)</f>
        <v>0</v>
      </c>
    </row>
    <row r="28" spans="1:31" ht="17.25" customHeight="1" thickBot="1" x14ac:dyDescent="0.2">
      <c r="A28" s="549" t="s">
        <v>133</v>
      </c>
      <c r="B28" s="550"/>
      <c r="C28" s="550"/>
      <c r="D28" s="289"/>
      <c r="E28" s="290">
        <f>SUM(E25:E27)</f>
        <v>0</v>
      </c>
      <c r="F28" s="291"/>
      <c r="G28" s="292">
        <f>SUM(G25:G27)</f>
        <v>0</v>
      </c>
      <c r="H28" s="293"/>
      <c r="I28" s="290">
        <f>SUM(I25:I27)</f>
        <v>0</v>
      </c>
      <c r="J28" s="293"/>
      <c r="K28" s="290">
        <f>SUM(K25:K27)</f>
        <v>0</v>
      </c>
      <c r="L28" s="293"/>
      <c r="M28" s="290">
        <f>SUM(M25:M27)</f>
        <v>0</v>
      </c>
      <c r="N28" s="293"/>
      <c r="O28" s="290">
        <f>SUM(O25:O27)</f>
        <v>0</v>
      </c>
      <c r="P28" s="293"/>
      <c r="Q28" s="290">
        <f>SUM(Q25:Q27)</f>
        <v>0</v>
      </c>
      <c r="R28" s="291"/>
      <c r="S28" s="290">
        <f>SUM(S25:S27)</f>
        <v>0</v>
      </c>
      <c r="T28" s="291"/>
      <c r="U28" s="293">
        <f>SUM(U25:U27)</f>
        <v>0</v>
      </c>
      <c r="V28" s="294"/>
      <c r="W28" s="295">
        <f>SUM(W25:W27)</f>
        <v>0</v>
      </c>
      <c r="X28" s="292">
        <f>G28-W28</f>
        <v>0</v>
      </c>
      <c r="Y28" s="296"/>
      <c r="Z28" s="297"/>
      <c r="AA28" s="298">
        <f>SUM(AA25:AA27)</f>
        <v>0</v>
      </c>
    </row>
    <row r="29" spans="1:31" ht="17.25" customHeight="1" thickTop="1" thickBot="1" x14ac:dyDescent="0.2">
      <c r="A29" s="551" t="s">
        <v>165</v>
      </c>
      <c r="B29" s="551"/>
      <c r="C29" s="551"/>
      <c r="D29" s="460">
        <f>IF($C$8="",E28,ROUNDDOWN((E25+E26)*$C$8,-3)+E27)</f>
        <v>0</v>
      </c>
      <c r="E29" s="461"/>
      <c r="F29" s="460">
        <f>IF($C$8="",G28,ROUNDDOWN((G25+G26)*$C$8,-3)+G27)</f>
        <v>0</v>
      </c>
      <c r="G29" s="461"/>
      <c r="H29" s="299"/>
      <c r="I29" s="300"/>
      <c r="J29" s="301"/>
      <c r="K29" s="300"/>
      <c r="L29" s="301"/>
      <c r="M29" s="300"/>
      <c r="N29" s="301"/>
      <c r="O29" s="300"/>
      <c r="P29" s="301"/>
      <c r="Q29" s="299"/>
      <c r="R29" s="301"/>
      <c r="S29" s="300"/>
      <c r="T29" s="301"/>
      <c r="U29" s="300"/>
      <c r="V29" s="302"/>
      <c r="W29" s="303"/>
      <c r="X29" s="304"/>
      <c r="Y29" s="305"/>
      <c r="Z29" s="622" t="s">
        <v>169</v>
      </c>
      <c r="AA29" s="306">
        <f>MIN(IF($C$8="",AA28,ROUNDDOWN((AA25+AA26)*$C$8,0)+AA27),F29)</f>
        <v>0</v>
      </c>
    </row>
    <row r="30" spans="1:31" ht="17.25" customHeight="1" x14ac:dyDescent="0.15">
      <c r="A30" s="307"/>
      <c r="B30" s="307"/>
      <c r="C30" s="307"/>
      <c r="D30" s="307"/>
      <c r="E30" s="308"/>
      <c r="F30" s="308"/>
      <c r="G30" s="308"/>
      <c r="H30" s="308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9"/>
      <c r="AD30" s="310"/>
      <c r="AE30" s="310"/>
    </row>
    <row r="31" spans="1:31" ht="17.25" customHeight="1" x14ac:dyDescent="0.15">
      <c r="A31" s="381" t="s">
        <v>34</v>
      </c>
      <c r="B31" s="383" t="s">
        <v>35</v>
      </c>
      <c r="C31" s="384"/>
      <c r="D31" s="384"/>
      <c r="E31" s="384"/>
      <c r="F31" s="384"/>
      <c r="G31" s="384"/>
      <c r="H31" s="384"/>
      <c r="I31" s="385"/>
      <c r="J31" s="618" t="s">
        <v>166</v>
      </c>
      <c r="K31" s="619"/>
      <c r="M31" s="102" t="s">
        <v>36</v>
      </c>
      <c r="N31" s="103"/>
      <c r="O31" s="104"/>
      <c r="P31" s="103"/>
      <c r="Q31" s="105"/>
      <c r="T31" s="106"/>
      <c r="U31" s="390" t="s">
        <v>37</v>
      </c>
      <c r="V31" s="391"/>
      <c r="W31" s="391"/>
      <c r="X31" s="391"/>
      <c r="Y31" s="391"/>
      <c r="Z31" s="107"/>
      <c r="AA31" s="107"/>
      <c r="AB31" s="106"/>
      <c r="AC31" s="106"/>
      <c r="AD31" s="106"/>
      <c r="AE31" s="106"/>
    </row>
    <row r="32" spans="1:31" ht="17.25" customHeight="1" x14ac:dyDescent="0.15">
      <c r="A32" s="382"/>
      <c r="B32" s="108" t="s">
        <v>38</v>
      </c>
      <c r="C32" s="392" t="s">
        <v>39</v>
      </c>
      <c r="D32" s="392"/>
      <c r="E32" s="392"/>
      <c r="F32" s="393" t="s">
        <v>40</v>
      </c>
      <c r="G32" s="394"/>
      <c r="H32" s="394"/>
      <c r="I32" s="395"/>
      <c r="J32" s="620"/>
      <c r="K32" s="621"/>
      <c r="M32" s="109" t="s">
        <v>41</v>
      </c>
      <c r="N32" s="396" t="s">
        <v>167</v>
      </c>
      <c r="O32" s="397"/>
      <c r="P32" s="396" t="s">
        <v>168</v>
      </c>
      <c r="Q32" s="398"/>
      <c r="S32" s="110" t="s">
        <v>42</v>
      </c>
      <c r="T32" s="111"/>
      <c r="U32" s="399"/>
      <c r="V32" s="400"/>
      <c r="W32" s="400"/>
      <c r="X32" s="400"/>
      <c r="Y32" s="400"/>
      <c r="Z32" s="400"/>
      <c r="AA32" s="400"/>
      <c r="AB32" s="112"/>
      <c r="AC32" s="112"/>
      <c r="AD32" s="112"/>
      <c r="AE32" s="112"/>
    </row>
    <row r="33" spans="1:31" ht="17.25" customHeight="1" x14ac:dyDescent="0.15">
      <c r="A33" s="113" t="s">
        <v>43</v>
      </c>
      <c r="B33" s="114"/>
      <c r="C33" s="364" t="s">
        <v>44</v>
      </c>
      <c r="D33" s="364"/>
      <c r="E33" s="364"/>
      <c r="F33" s="365" t="s">
        <v>45</v>
      </c>
      <c r="G33" s="366"/>
      <c r="H33" s="366"/>
      <c r="I33" s="367"/>
      <c r="J33" s="368"/>
      <c r="K33" s="369"/>
      <c r="M33" s="115" t="s">
        <v>46</v>
      </c>
      <c r="N33" s="370" t="s">
        <v>47</v>
      </c>
      <c r="O33" s="371"/>
      <c r="P33" s="370"/>
      <c r="Q33" s="372"/>
      <c r="S33" s="110" t="s">
        <v>48</v>
      </c>
      <c r="T33" s="111"/>
      <c r="U33" s="380"/>
      <c r="V33" s="380"/>
      <c r="W33" s="380"/>
      <c r="X33" s="380"/>
      <c r="Y33" s="380"/>
      <c r="Z33" s="380"/>
      <c r="AA33" s="380"/>
      <c r="AB33" s="112"/>
      <c r="AC33" s="112"/>
      <c r="AD33" s="112"/>
      <c r="AE33" s="112"/>
    </row>
    <row r="34" spans="1:31" ht="17.25" customHeight="1" x14ac:dyDescent="0.15">
      <c r="A34" s="113" t="s">
        <v>49</v>
      </c>
      <c r="B34" s="114"/>
      <c r="C34" s="364" t="s">
        <v>44</v>
      </c>
      <c r="D34" s="364"/>
      <c r="E34" s="364"/>
      <c r="F34" s="365" t="s">
        <v>45</v>
      </c>
      <c r="G34" s="366"/>
      <c r="H34" s="366"/>
      <c r="I34" s="367"/>
      <c r="J34" s="368"/>
      <c r="K34" s="369"/>
      <c r="M34" s="115" t="s">
        <v>46</v>
      </c>
      <c r="N34" s="370" t="s">
        <v>47</v>
      </c>
      <c r="O34" s="371"/>
      <c r="P34" s="370" t="s">
        <v>47</v>
      </c>
      <c r="Q34" s="372"/>
      <c r="S34" s="116"/>
      <c r="T34" s="111"/>
      <c r="U34" s="379"/>
      <c r="V34" s="379"/>
      <c r="W34" s="379"/>
      <c r="X34" s="379"/>
      <c r="Y34" s="379"/>
      <c r="Z34" s="379"/>
      <c r="AA34" s="379"/>
      <c r="AB34" s="117"/>
      <c r="AC34" s="117"/>
      <c r="AD34" s="117"/>
      <c r="AE34" s="117"/>
    </row>
    <row r="35" spans="1:31" ht="17.25" customHeight="1" x14ac:dyDescent="0.15">
      <c r="A35" s="113" t="s">
        <v>50</v>
      </c>
      <c r="B35" s="114"/>
      <c r="C35" s="364" t="s">
        <v>44</v>
      </c>
      <c r="D35" s="364"/>
      <c r="E35" s="364"/>
      <c r="F35" s="365" t="s">
        <v>45</v>
      </c>
      <c r="G35" s="366"/>
      <c r="H35" s="366"/>
      <c r="I35" s="367"/>
      <c r="J35" s="368"/>
      <c r="K35" s="369"/>
      <c r="M35" s="115" t="s">
        <v>46</v>
      </c>
      <c r="N35" s="370" t="s">
        <v>47</v>
      </c>
      <c r="O35" s="371"/>
      <c r="P35" s="370"/>
      <c r="Q35" s="372"/>
      <c r="S35" s="116"/>
      <c r="T35" s="111"/>
      <c r="U35" s="380"/>
      <c r="V35" s="380"/>
      <c r="W35" s="380"/>
      <c r="X35" s="380"/>
      <c r="Y35" s="380"/>
      <c r="Z35" s="380"/>
      <c r="AA35" s="380"/>
      <c r="AB35" s="117"/>
      <c r="AC35" s="117"/>
      <c r="AD35" s="117"/>
      <c r="AE35" s="117"/>
    </row>
    <row r="36" spans="1:31" ht="17.25" customHeight="1" x14ac:dyDescent="0.15">
      <c r="A36" s="113" t="s">
        <v>51</v>
      </c>
      <c r="B36" s="114"/>
      <c r="C36" s="364" t="s">
        <v>44</v>
      </c>
      <c r="D36" s="364"/>
      <c r="E36" s="364"/>
      <c r="F36" s="365" t="s">
        <v>45</v>
      </c>
      <c r="G36" s="366"/>
      <c r="H36" s="366"/>
      <c r="I36" s="367"/>
      <c r="J36" s="368"/>
      <c r="K36" s="369"/>
      <c r="M36" s="115" t="s">
        <v>46</v>
      </c>
      <c r="N36" s="370"/>
      <c r="O36" s="371"/>
      <c r="P36" s="370"/>
      <c r="Q36" s="372"/>
      <c r="S36" s="116"/>
      <c r="T36" s="111"/>
      <c r="U36" s="379"/>
      <c r="V36" s="379"/>
      <c r="W36" s="379"/>
      <c r="X36" s="379"/>
      <c r="Y36" s="379"/>
      <c r="Z36" s="379"/>
      <c r="AA36" s="379"/>
      <c r="AB36" s="117"/>
      <c r="AC36" s="117"/>
      <c r="AD36" s="117"/>
      <c r="AE36" s="117"/>
    </row>
    <row r="37" spans="1:31" ht="17.25" customHeight="1" x14ac:dyDescent="0.15">
      <c r="A37" s="113" t="s">
        <v>52</v>
      </c>
      <c r="B37" s="114"/>
      <c r="C37" s="364" t="s">
        <v>44</v>
      </c>
      <c r="D37" s="364"/>
      <c r="E37" s="364"/>
      <c r="F37" s="365" t="s">
        <v>45</v>
      </c>
      <c r="G37" s="366"/>
      <c r="H37" s="366"/>
      <c r="I37" s="367"/>
      <c r="J37" s="368"/>
      <c r="K37" s="369"/>
      <c r="M37" s="115" t="s">
        <v>46</v>
      </c>
      <c r="N37" s="370"/>
      <c r="O37" s="371"/>
      <c r="P37" s="370"/>
      <c r="Q37" s="372"/>
      <c r="S37" s="116"/>
      <c r="T37" s="111"/>
      <c r="U37" s="380"/>
      <c r="V37" s="380"/>
      <c r="W37" s="380"/>
      <c r="X37" s="380"/>
      <c r="Y37" s="380"/>
      <c r="Z37" s="380"/>
      <c r="AA37" s="380"/>
      <c r="AB37" s="117"/>
      <c r="AC37" s="117"/>
      <c r="AD37" s="117"/>
      <c r="AE37" s="117"/>
    </row>
    <row r="38" spans="1:31" s="312" customFormat="1" ht="17.25" customHeight="1" x14ac:dyDescent="0.15">
      <c r="A38" s="311" t="s">
        <v>53</v>
      </c>
      <c r="B38" s="114"/>
      <c r="C38" s="364" t="s">
        <v>44</v>
      </c>
      <c r="D38" s="364"/>
      <c r="E38" s="364"/>
      <c r="F38" s="365" t="s">
        <v>45</v>
      </c>
      <c r="G38" s="366"/>
      <c r="H38" s="366"/>
      <c r="I38" s="367"/>
      <c r="J38" s="368"/>
      <c r="K38" s="369"/>
      <c r="M38" s="115" t="s">
        <v>46</v>
      </c>
      <c r="N38" s="370"/>
      <c r="O38" s="371"/>
      <c r="P38" s="370"/>
      <c r="Q38" s="372"/>
      <c r="R38" s="313"/>
      <c r="S38" s="313"/>
      <c r="T38" s="313"/>
      <c r="U38" s="313"/>
      <c r="V38" s="313"/>
      <c r="W38" s="313"/>
      <c r="X38" s="313"/>
      <c r="Y38" s="314"/>
      <c r="Z38" s="314"/>
      <c r="AA38" s="315"/>
      <c r="AB38" s="316"/>
      <c r="AC38" s="317"/>
      <c r="AD38" s="317"/>
      <c r="AE38" s="318"/>
    </row>
    <row r="39" spans="1:31" s="312" customFormat="1" ht="17.25" customHeight="1" x14ac:dyDescent="0.15">
      <c r="A39" s="319" t="s">
        <v>54</v>
      </c>
      <c r="B39" s="114"/>
      <c r="C39" s="364" t="s">
        <v>44</v>
      </c>
      <c r="D39" s="364"/>
      <c r="E39" s="364"/>
      <c r="F39" s="365" t="s">
        <v>45</v>
      </c>
      <c r="G39" s="366"/>
      <c r="H39" s="366"/>
      <c r="I39" s="367"/>
      <c r="J39" s="368"/>
      <c r="K39" s="369"/>
      <c r="M39" s="115" t="s">
        <v>46</v>
      </c>
      <c r="N39" s="370"/>
      <c r="O39" s="371"/>
      <c r="P39" s="370"/>
      <c r="Q39" s="372"/>
      <c r="R39" s="313"/>
      <c r="S39" s="313"/>
      <c r="T39" s="313"/>
      <c r="U39" s="313"/>
      <c r="V39" s="313"/>
      <c r="W39" s="313"/>
      <c r="X39" s="313"/>
      <c r="Y39" s="314"/>
      <c r="Z39" s="314"/>
      <c r="AA39" s="315"/>
      <c r="AB39" s="316"/>
      <c r="AC39" s="317"/>
      <c r="AD39" s="317"/>
      <c r="AE39" s="318"/>
    </row>
    <row r="40" spans="1:31" ht="17.25" customHeight="1" x14ac:dyDescent="0.15">
      <c r="H40" s="320"/>
      <c r="M40" s="124" t="s">
        <v>55</v>
      </c>
      <c r="N40" s="337">
        <f>SUM(N33:O39)</f>
        <v>0</v>
      </c>
      <c r="O40" s="338"/>
      <c r="P40" s="337">
        <f>SUM(P33:Q39)</f>
        <v>0</v>
      </c>
      <c r="Q40" s="339"/>
      <c r="R40" s="118"/>
      <c r="S40" s="118"/>
      <c r="T40" s="118"/>
      <c r="U40" s="118"/>
      <c r="V40" s="118"/>
      <c r="W40" s="118"/>
      <c r="X40" s="118"/>
      <c r="Y40" s="125"/>
      <c r="Z40" s="119"/>
      <c r="AA40" s="126" t="s">
        <v>157</v>
      </c>
      <c r="AB40" s="110"/>
      <c r="AC40" s="121"/>
      <c r="AD40" s="121"/>
      <c r="AE40" s="122"/>
    </row>
    <row r="41" spans="1:31" x14ac:dyDescent="0.15">
      <c r="E41" s="312" t="s">
        <v>134</v>
      </c>
      <c r="M41" s="321"/>
      <c r="N41" s="322"/>
      <c r="O41" s="118"/>
      <c r="P41" s="118"/>
      <c r="Q41" s="118"/>
    </row>
    <row r="42" spans="1:31" x14ac:dyDescent="0.15">
      <c r="E42" s="101" t="s">
        <v>170</v>
      </c>
      <c r="N42" s="322"/>
      <c r="O42" s="118"/>
      <c r="P42" s="118"/>
      <c r="Q42" s="118"/>
    </row>
  </sheetData>
  <sheetProtection formatCells="0" selectLockedCells="1"/>
  <mergeCells count="113">
    <mergeCell ref="N40:O40"/>
    <mergeCell ref="P40:Q40"/>
    <mergeCell ref="C39:E39"/>
    <mergeCell ref="F39:I39"/>
    <mergeCell ref="J39:K39"/>
    <mergeCell ref="N39:O39"/>
    <mergeCell ref="P39:Q39"/>
    <mergeCell ref="P37:Q37"/>
    <mergeCell ref="C38:E38"/>
    <mergeCell ref="F38:I38"/>
    <mergeCell ref="J38:K38"/>
    <mergeCell ref="N38:O38"/>
    <mergeCell ref="P38:Q38"/>
    <mergeCell ref="C36:E36"/>
    <mergeCell ref="F36:I36"/>
    <mergeCell ref="J36:K36"/>
    <mergeCell ref="N36:O36"/>
    <mergeCell ref="P36:Q36"/>
    <mergeCell ref="U36:AA37"/>
    <mergeCell ref="C37:E37"/>
    <mergeCell ref="F37:I37"/>
    <mergeCell ref="J37:K37"/>
    <mergeCell ref="N37:O37"/>
    <mergeCell ref="U34:AA35"/>
    <mergeCell ref="C35:E35"/>
    <mergeCell ref="F35:I35"/>
    <mergeCell ref="J35:K35"/>
    <mergeCell ref="N35:O35"/>
    <mergeCell ref="P35:Q35"/>
    <mergeCell ref="F33:I33"/>
    <mergeCell ref="J33:K33"/>
    <mergeCell ref="N33:O33"/>
    <mergeCell ref="P33:Q33"/>
    <mergeCell ref="C34:E34"/>
    <mergeCell ref="F34:I34"/>
    <mergeCell ref="J34:K34"/>
    <mergeCell ref="N34:O34"/>
    <mergeCell ref="P34:Q34"/>
    <mergeCell ref="A31:A32"/>
    <mergeCell ref="B31:I31"/>
    <mergeCell ref="J31:K32"/>
    <mergeCell ref="U31:Y31"/>
    <mergeCell ref="C32:E32"/>
    <mergeCell ref="F32:I32"/>
    <mergeCell ref="N32:O32"/>
    <mergeCell ref="P32:Q32"/>
    <mergeCell ref="U32:AA33"/>
    <mergeCell ref="C33:E33"/>
    <mergeCell ref="A24:C24"/>
    <mergeCell ref="A25:C25"/>
    <mergeCell ref="A28:C28"/>
    <mergeCell ref="A29:C29"/>
    <mergeCell ref="D29:E29"/>
    <mergeCell ref="F29:G29"/>
    <mergeCell ref="A19:C19"/>
    <mergeCell ref="A20:C20"/>
    <mergeCell ref="D20:E20"/>
    <mergeCell ref="A21:C21"/>
    <mergeCell ref="A22:C22"/>
    <mergeCell ref="A23:C23"/>
    <mergeCell ref="A17:C17"/>
    <mergeCell ref="D17:E17"/>
    <mergeCell ref="A18:C18"/>
    <mergeCell ref="AA10:AA12"/>
    <mergeCell ref="D11:E12"/>
    <mergeCell ref="F11:G12"/>
    <mergeCell ref="P11:Q12"/>
    <mergeCell ref="R11:S12"/>
    <mergeCell ref="A13:C13"/>
    <mergeCell ref="D13:E13"/>
    <mergeCell ref="P10:S10"/>
    <mergeCell ref="T10:U12"/>
    <mergeCell ref="V10:W12"/>
    <mergeCell ref="X10:X12"/>
    <mergeCell ref="Y10:Y12"/>
    <mergeCell ref="Z10:Z11"/>
    <mergeCell ref="A10:C12"/>
    <mergeCell ref="D10:G10"/>
    <mergeCell ref="H10:I12"/>
    <mergeCell ref="J10:K12"/>
    <mergeCell ref="L10:M12"/>
    <mergeCell ref="N10:O12"/>
    <mergeCell ref="A14:C14"/>
    <mergeCell ref="A15:C15"/>
    <mergeCell ref="A16:C16"/>
    <mergeCell ref="A7:B7"/>
    <mergeCell ref="C7:I7"/>
    <mergeCell ref="M7:U7"/>
    <mergeCell ref="V7:W7"/>
    <mergeCell ref="X7:AA7"/>
    <mergeCell ref="A8:B9"/>
    <mergeCell ref="C8:C9"/>
    <mergeCell ref="J8:L8"/>
    <mergeCell ref="M8:U8"/>
    <mergeCell ref="V8:W8"/>
    <mergeCell ref="X8:AA8"/>
    <mergeCell ref="M9:U9"/>
    <mergeCell ref="V9:W9"/>
    <mergeCell ref="X9:AA9"/>
    <mergeCell ref="X5:Z5"/>
    <mergeCell ref="A6:B6"/>
    <mergeCell ref="C6:I6"/>
    <mergeCell ref="M6:U6"/>
    <mergeCell ref="V6:W6"/>
    <mergeCell ref="X6:AA6"/>
    <mergeCell ref="A3:G3"/>
    <mergeCell ref="A4:G4"/>
    <mergeCell ref="I4:K4"/>
    <mergeCell ref="L4:N4"/>
    <mergeCell ref="P4:V4"/>
    <mergeCell ref="J5:L5"/>
    <mergeCell ref="M5:U5"/>
    <mergeCell ref="V5:W5"/>
  </mergeCells>
  <phoneticPr fontId="28"/>
  <dataValidations count="2">
    <dataValidation type="list" showInputMessage="1" showErrorMessage="1" sqref="P4" xr:uid="{4C3E7BA9-054E-42BE-BDBD-DF9BDDA0DECA}">
      <formula1>"中間検査,中間検査（年度末）,確定検査,概算払"</formula1>
    </dataValidation>
    <dataValidation type="list" allowBlank="1" showInputMessage="1" sqref="B33:B39" xr:uid="{6294D61D-66E7-41CB-AAF5-76A3C936A38D}">
      <formula1>"中間検査,20□□年度実績額,確定検査"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6961-527D-4735-B1EC-D6CE842021B0}">
  <dimension ref="A1:AG51"/>
  <sheetViews>
    <sheetView tabSelected="1" view="pageBreakPreview" zoomScale="85" zoomScaleNormal="100" zoomScaleSheetLayoutView="85" workbookViewId="0">
      <selection activeCell="S19" sqref="S19"/>
    </sheetView>
  </sheetViews>
  <sheetFormatPr defaultColWidth="9" defaultRowHeight="13.5" x14ac:dyDescent="0.15"/>
  <cols>
    <col min="1" max="1" width="3.875" style="1" customWidth="1"/>
    <col min="2" max="2" width="9.125" style="1" customWidth="1"/>
    <col min="3" max="3" width="8.125" style="1" customWidth="1"/>
    <col min="4" max="4" width="1.625" style="1" customWidth="1"/>
    <col min="5" max="5" width="10.125" style="1" customWidth="1"/>
    <col min="6" max="6" width="1.625" style="1" customWidth="1"/>
    <col min="7" max="7" width="9.75" style="1" customWidth="1"/>
    <col min="8" max="8" width="1.625" style="1" customWidth="1"/>
    <col min="9" max="9" width="9.625" style="1" customWidth="1"/>
    <col min="10" max="10" width="1.625" style="1" customWidth="1"/>
    <col min="11" max="11" width="9.75" style="1" customWidth="1"/>
    <col min="12" max="12" width="1.625" style="1" customWidth="1"/>
    <col min="13" max="13" width="10.5" style="1" customWidth="1"/>
    <col min="14" max="14" width="1.25" style="1" customWidth="1"/>
    <col min="15" max="15" width="9.875" style="1" customWidth="1"/>
    <col min="16" max="16" width="1.5" style="1" customWidth="1"/>
    <col min="17" max="17" width="8.5" style="1" customWidth="1"/>
    <col min="18" max="18" width="1.5" style="1" customWidth="1"/>
    <col min="19" max="19" width="7.625" style="1" customWidth="1"/>
    <col min="20" max="20" width="1.875" style="1" customWidth="1"/>
    <col min="21" max="21" width="7.125" style="1" customWidth="1"/>
    <col min="22" max="22" width="1.625" style="1" customWidth="1"/>
    <col min="23" max="23" width="11.5" style="1" customWidth="1"/>
    <col min="24" max="24" width="10.75" style="1" customWidth="1"/>
    <col min="25" max="25" width="9.75" style="1" customWidth="1"/>
    <col min="26" max="26" width="12" style="1" customWidth="1"/>
    <col min="27" max="27" width="14.125" style="1" customWidth="1"/>
    <col min="28" max="29" width="1.75" style="1" customWidth="1"/>
    <col min="30" max="30" width="10.75" style="1" customWidth="1"/>
    <col min="31" max="31" width="9.125" style="1" customWidth="1"/>
    <col min="32" max="32" width="11.875" style="1" customWidth="1"/>
    <col min="33" max="33" width="9" style="1"/>
    <col min="34" max="34" width="12.625" style="1" customWidth="1"/>
    <col min="35" max="16384" width="9" style="1"/>
  </cols>
  <sheetData>
    <row r="1" spans="1:31" ht="7.5" customHeight="1" x14ac:dyDescent="0.15"/>
    <row r="2" spans="1:31" ht="18" customHeight="1" x14ac:dyDescent="0.15">
      <c r="A2" s="613" t="s">
        <v>180</v>
      </c>
      <c r="B2" s="613"/>
      <c r="C2" s="613"/>
      <c r="D2" s="613"/>
      <c r="E2" s="613"/>
      <c r="F2" s="412" t="s">
        <v>65</v>
      </c>
      <c r="G2" s="412"/>
      <c r="H2" s="412"/>
      <c r="I2" s="614" t="s">
        <v>114</v>
      </c>
      <c r="J2" s="614"/>
      <c r="K2" s="100" t="s">
        <v>115</v>
      </c>
      <c r="L2" s="100"/>
      <c r="M2" s="413" t="s">
        <v>66</v>
      </c>
      <c r="N2" s="414"/>
      <c r="O2" s="414"/>
      <c r="P2" s="2"/>
      <c r="Q2" s="2"/>
      <c r="R2" s="2"/>
      <c r="S2" s="2"/>
      <c r="T2" s="2"/>
      <c r="U2" s="2"/>
      <c r="V2" s="402" t="s">
        <v>67</v>
      </c>
      <c r="W2" s="402"/>
      <c r="X2" s="403" t="s">
        <v>68</v>
      </c>
      <c r="Y2" s="404"/>
      <c r="Z2" s="404"/>
      <c r="AA2" s="4"/>
      <c r="AB2" s="5"/>
      <c r="AC2" s="5"/>
    </row>
    <row r="3" spans="1:31" ht="18" customHeight="1" x14ac:dyDescent="0.15">
      <c r="A3" s="402" t="s">
        <v>181</v>
      </c>
      <c r="B3" s="402"/>
      <c r="C3" s="405"/>
      <c r="D3" s="405"/>
      <c r="E3" s="405"/>
      <c r="F3" s="405"/>
      <c r="G3" s="405"/>
      <c r="H3" s="402" t="s">
        <v>69</v>
      </c>
      <c r="I3" s="402"/>
      <c r="J3" s="92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2" t="s">
        <v>70</v>
      </c>
      <c r="W3" s="402"/>
      <c r="X3" s="406"/>
      <c r="Y3" s="407"/>
      <c r="Z3" s="407"/>
      <c r="AA3" s="408"/>
      <c r="AB3" s="5"/>
      <c r="AC3" s="5"/>
      <c r="AD3" s="5"/>
    </row>
    <row r="4" spans="1:31" ht="18" customHeight="1" x14ac:dyDescent="0.15">
      <c r="A4" s="402" t="s">
        <v>71</v>
      </c>
      <c r="B4" s="402"/>
      <c r="C4" s="406"/>
      <c r="D4" s="406"/>
      <c r="E4" s="406"/>
      <c r="F4" s="406"/>
      <c r="G4" s="406"/>
      <c r="H4" s="6"/>
      <c r="I4" s="3"/>
      <c r="J4" s="7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2" t="s">
        <v>72</v>
      </c>
      <c r="W4" s="402"/>
      <c r="X4" s="406" t="s">
        <v>73</v>
      </c>
      <c r="Y4" s="407"/>
      <c r="Z4" s="407"/>
      <c r="AA4" s="407"/>
      <c r="AB4" s="5"/>
      <c r="AC4" s="5"/>
      <c r="AD4" s="5"/>
    </row>
    <row r="5" spans="1:31" ht="18" customHeight="1" x14ac:dyDescent="0.15">
      <c r="A5" s="402"/>
      <c r="B5" s="415"/>
      <c r="C5" s="417"/>
      <c r="D5" s="8"/>
      <c r="E5" s="419"/>
      <c r="F5" s="419"/>
      <c r="G5" s="419"/>
      <c r="H5" s="9"/>
      <c r="I5" s="3"/>
      <c r="J5" s="7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2" t="s">
        <v>74</v>
      </c>
      <c r="W5" s="402"/>
      <c r="X5" s="406" t="s">
        <v>75</v>
      </c>
      <c r="Y5" s="407"/>
      <c r="Z5" s="407"/>
      <c r="AA5" s="407"/>
      <c r="AB5" s="5"/>
      <c r="AC5" s="5"/>
      <c r="AD5" s="5"/>
    </row>
    <row r="6" spans="1:31" ht="18" customHeight="1" x14ac:dyDescent="0.15">
      <c r="A6" s="416"/>
      <c r="B6" s="416"/>
      <c r="C6" s="418"/>
      <c r="D6" s="10"/>
      <c r="E6" s="420"/>
      <c r="F6" s="420"/>
      <c r="G6" s="420"/>
      <c r="H6" s="604"/>
      <c r="I6" s="604"/>
      <c r="J6" s="11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2" t="s">
        <v>76</v>
      </c>
      <c r="W6" s="422"/>
      <c r="X6" s="423" t="s">
        <v>77</v>
      </c>
      <c r="Y6" s="424"/>
      <c r="Z6" s="424"/>
      <c r="AA6" s="424"/>
      <c r="AB6" s="5"/>
      <c r="AC6" s="5"/>
      <c r="AD6" s="5"/>
    </row>
    <row r="7" spans="1:31" ht="23.25" customHeight="1" x14ac:dyDescent="0.15">
      <c r="A7" s="340" t="s">
        <v>78</v>
      </c>
      <c r="B7" s="341"/>
      <c r="C7" s="342"/>
      <c r="D7" s="427" t="s">
        <v>79</v>
      </c>
      <c r="E7" s="608"/>
      <c r="F7" s="610" t="s">
        <v>80</v>
      </c>
      <c r="G7" s="611"/>
      <c r="H7" s="340" t="s">
        <v>7</v>
      </c>
      <c r="I7" s="342"/>
      <c r="J7" s="340" t="s">
        <v>8</v>
      </c>
      <c r="K7" s="342"/>
      <c r="L7" s="340" t="s">
        <v>9</v>
      </c>
      <c r="M7" s="342"/>
      <c r="N7" s="340" t="s">
        <v>81</v>
      </c>
      <c r="O7" s="342"/>
      <c r="P7" s="340" t="s">
        <v>82</v>
      </c>
      <c r="Q7" s="341"/>
      <c r="R7" s="341"/>
      <c r="S7" s="342"/>
      <c r="T7" s="340" t="s">
        <v>11</v>
      </c>
      <c r="U7" s="342"/>
      <c r="V7" s="598" t="s">
        <v>83</v>
      </c>
      <c r="W7" s="599"/>
      <c r="X7" s="438" t="s">
        <v>84</v>
      </c>
      <c r="Y7" s="589" t="s">
        <v>85</v>
      </c>
      <c r="Z7" s="592" t="s">
        <v>86</v>
      </c>
      <c r="AA7" s="355" t="s">
        <v>87</v>
      </c>
      <c r="AB7" s="5"/>
      <c r="AC7" s="5"/>
    </row>
    <row r="8" spans="1:31" ht="19.5" customHeight="1" x14ac:dyDescent="0.15">
      <c r="A8" s="605"/>
      <c r="B8" s="606"/>
      <c r="C8" s="607"/>
      <c r="D8" s="429"/>
      <c r="E8" s="609"/>
      <c r="F8" s="612"/>
      <c r="G8" s="434"/>
      <c r="H8" s="449" t="s">
        <v>88</v>
      </c>
      <c r="I8" s="448"/>
      <c r="J8" s="449" t="s">
        <v>88</v>
      </c>
      <c r="K8" s="448"/>
      <c r="L8" s="449" t="s">
        <v>88</v>
      </c>
      <c r="M8" s="448"/>
      <c r="N8" s="449" t="s">
        <v>88</v>
      </c>
      <c r="O8" s="448"/>
      <c r="P8" s="596" t="s">
        <v>89</v>
      </c>
      <c r="Q8" s="597"/>
      <c r="R8" s="596" t="s">
        <v>89</v>
      </c>
      <c r="S8" s="597"/>
      <c r="T8" s="346"/>
      <c r="U8" s="348"/>
      <c r="V8" s="600"/>
      <c r="W8" s="601"/>
      <c r="X8" s="602"/>
      <c r="Y8" s="590"/>
      <c r="Z8" s="593"/>
      <c r="AA8" s="594"/>
      <c r="AB8" s="5"/>
      <c r="AC8" s="5"/>
    </row>
    <row r="9" spans="1:31" ht="22.5" customHeight="1" x14ac:dyDescent="0.15">
      <c r="A9" s="450" t="s">
        <v>90</v>
      </c>
      <c r="B9" s="451"/>
      <c r="C9" s="452"/>
      <c r="D9" s="12"/>
      <c r="E9" s="13">
        <v>0</v>
      </c>
      <c r="F9" s="14"/>
      <c r="G9" s="13">
        <v>0</v>
      </c>
      <c r="H9" s="15"/>
      <c r="I9" s="16" t="s">
        <v>91</v>
      </c>
      <c r="J9" s="14"/>
      <c r="K9" s="17" t="s">
        <v>91</v>
      </c>
      <c r="L9" s="18"/>
      <c r="M9" s="17" t="s">
        <v>91</v>
      </c>
      <c r="N9" s="18"/>
      <c r="O9" s="17" t="s">
        <v>91</v>
      </c>
      <c r="P9" s="18"/>
      <c r="Q9" s="17" t="s">
        <v>91</v>
      </c>
      <c r="R9" s="18"/>
      <c r="S9" s="17" t="s">
        <v>91</v>
      </c>
      <c r="T9" s="14"/>
      <c r="U9" s="17" t="s">
        <v>91</v>
      </c>
      <c r="V9" s="18"/>
      <c r="W9" s="153">
        <f>G9</f>
        <v>0</v>
      </c>
      <c r="X9" s="603"/>
      <c r="Y9" s="591"/>
      <c r="Z9" s="154" t="s">
        <v>92</v>
      </c>
      <c r="AA9" s="595"/>
      <c r="AB9" s="5"/>
      <c r="AC9" s="5"/>
    </row>
    <row r="10" spans="1:31" ht="21" customHeight="1" x14ac:dyDescent="0.15">
      <c r="A10" s="446" t="s">
        <v>93</v>
      </c>
      <c r="B10" s="446"/>
      <c r="C10" s="446"/>
      <c r="D10" s="19"/>
      <c r="E10" s="20">
        <f>SUM(E11:E13)</f>
        <v>0</v>
      </c>
      <c r="F10" s="21"/>
      <c r="G10" s="22">
        <f>SUM(G11:G13)</f>
        <v>0</v>
      </c>
      <c r="H10" s="23"/>
      <c r="I10" s="24">
        <f>SUM(I11:I13)</f>
        <v>0</v>
      </c>
      <c r="J10" s="21"/>
      <c r="K10" s="24">
        <f>SUM(K11:K13)</f>
        <v>0</v>
      </c>
      <c r="L10" s="21"/>
      <c r="M10" s="24">
        <f>SUM(M11:M13)</f>
        <v>0</v>
      </c>
      <c r="N10" s="21"/>
      <c r="O10" s="24">
        <f>SUM(O11:O13)</f>
        <v>0</v>
      </c>
      <c r="P10" s="21"/>
      <c r="Q10" s="24">
        <f>SUM(Q11:Q13)</f>
        <v>0</v>
      </c>
      <c r="R10" s="25"/>
      <c r="S10" s="24">
        <f>SUM(S11:S13)</f>
        <v>0</v>
      </c>
      <c r="T10" s="21"/>
      <c r="U10" s="24">
        <f>SUM(U11:U13)</f>
        <v>0</v>
      </c>
      <c r="V10" s="21"/>
      <c r="W10" s="24">
        <f>SUM(W11:W13)</f>
        <v>0</v>
      </c>
      <c r="X10" s="26">
        <f>G10-W10</f>
        <v>0</v>
      </c>
      <c r="Y10" s="27"/>
      <c r="Z10" s="28">
        <f>SUM(G10,Y10)</f>
        <v>0</v>
      </c>
      <c r="AA10" s="28">
        <f>MIN(W10,Z10)</f>
        <v>0</v>
      </c>
      <c r="AB10" s="5"/>
      <c r="AC10" s="5"/>
    </row>
    <row r="11" spans="1:31" ht="21" customHeight="1" x14ac:dyDescent="0.15">
      <c r="A11" s="453" t="s">
        <v>94</v>
      </c>
      <c r="B11" s="453"/>
      <c r="C11" s="453"/>
      <c r="D11" s="29"/>
      <c r="E11" s="30"/>
      <c r="F11" s="31"/>
      <c r="G11" s="30"/>
      <c r="H11" s="32"/>
      <c r="I11" s="33"/>
      <c r="J11" s="31"/>
      <c r="K11" s="33"/>
      <c r="L11" s="31"/>
      <c r="M11" s="33"/>
      <c r="N11" s="31"/>
      <c r="O11" s="33"/>
      <c r="P11" s="31"/>
      <c r="Q11" s="33"/>
      <c r="R11" s="34"/>
      <c r="S11" s="33"/>
      <c r="T11" s="31"/>
      <c r="U11" s="33"/>
      <c r="V11" s="31"/>
      <c r="W11" s="35">
        <f>I11+K11+M11+O11+U11</f>
        <v>0</v>
      </c>
      <c r="X11" s="36"/>
      <c r="Y11" s="37"/>
      <c r="Z11" s="38"/>
      <c r="AA11" s="38"/>
      <c r="AB11" s="5"/>
      <c r="AC11" s="5"/>
    </row>
    <row r="12" spans="1:31" ht="21" customHeight="1" x14ac:dyDescent="0.15">
      <c r="A12" s="453" t="s">
        <v>95</v>
      </c>
      <c r="B12" s="453"/>
      <c r="C12" s="453"/>
      <c r="D12" s="29"/>
      <c r="E12" s="39"/>
      <c r="F12" s="31"/>
      <c r="G12" s="39"/>
      <c r="H12" s="40"/>
      <c r="I12" s="41"/>
      <c r="J12" s="31"/>
      <c r="K12" s="41"/>
      <c r="L12" s="31"/>
      <c r="M12" s="41"/>
      <c r="N12" s="31"/>
      <c r="O12" s="41"/>
      <c r="P12" s="31"/>
      <c r="Q12" s="41"/>
      <c r="R12" s="31"/>
      <c r="S12" s="41"/>
      <c r="T12" s="31"/>
      <c r="U12" s="41"/>
      <c r="V12" s="31"/>
      <c r="W12" s="42">
        <f>I12+K12+M12+O12+U12</f>
        <v>0</v>
      </c>
      <c r="X12" s="36"/>
      <c r="Y12" s="37"/>
      <c r="Z12" s="38"/>
      <c r="AA12" s="38"/>
      <c r="AB12" s="5"/>
      <c r="AC12" s="5"/>
    </row>
    <row r="13" spans="1:31" ht="21" customHeight="1" x14ac:dyDescent="0.15">
      <c r="A13" s="454" t="s">
        <v>96</v>
      </c>
      <c r="B13" s="454"/>
      <c r="C13" s="454"/>
      <c r="D13" s="43"/>
      <c r="E13" s="44"/>
      <c r="F13" s="45"/>
      <c r="G13" s="44"/>
      <c r="H13" s="46"/>
      <c r="I13" s="47"/>
      <c r="J13" s="45"/>
      <c r="K13" s="47"/>
      <c r="L13" s="45"/>
      <c r="M13" s="47"/>
      <c r="N13" s="45"/>
      <c r="O13" s="47"/>
      <c r="P13" s="45"/>
      <c r="Q13" s="47"/>
      <c r="R13" s="45"/>
      <c r="S13" s="47"/>
      <c r="T13" s="45"/>
      <c r="U13" s="47"/>
      <c r="V13" s="45"/>
      <c r="W13" s="48">
        <f>I13+K13+M13+O13+U13</f>
        <v>0</v>
      </c>
      <c r="X13" s="49"/>
      <c r="Y13" s="50"/>
      <c r="Z13" s="51"/>
      <c r="AA13" s="51"/>
      <c r="AB13" s="5"/>
      <c r="AC13" s="5"/>
    </row>
    <row r="14" spans="1:31" ht="21" customHeight="1" x14ac:dyDescent="0.15">
      <c r="A14" s="446" t="s">
        <v>97</v>
      </c>
      <c r="B14" s="446"/>
      <c r="C14" s="446"/>
      <c r="D14" s="19"/>
      <c r="E14" s="20">
        <f>SUM(E15:E16)</f>
        <v>0</v>
      </c>
      <c r="F14" s="21"/>
      <c r="G14" s="22">
        <f>SUM(G15:G16)</f>
        <v>0</v>
      </c>
      <c r="H14" s="23"/>
      <c r="I14" s="24">
        <f>SUM(I15:I16)</f>
        <v>0</v>
      </c>
      <c r="J14" s="21"/>
      <c r="K14" s="24">
        <f>SUM(K15:K16)</f>
        <v>0</v>
      </c>
      <c r="L14" s="21"/>
      <c r="M14" s="24">
        <f>SUM(M15:M16)</f>
        <v>0</v>
      </c>
      <c r="N14" s="21"/>
      <c r="O14" s="24">
        <f>SUM(O15:O16)</f>
        <v>0</v>
      </c>
      <c r="P14" s="21"/>
      <c r="Q14" s="24">
        <f>SUM(Q15:Q16)</f>
        <v>0</v>
      </c>
      <c r="R14" s="25"/>
      <c r="S14" s="24">
        <f>SUM(S15:S16)</f>
        <v>0</v>
      </c>
      <c r="T14" s="21"/>
      <c r="U14" s="24">
        <f>SUM(U15:U16)</f>
        <v>0</v>
      </c>
      <c r="V14" s="21"/>
      <c r="W14" s="24">
        <f>SUM(W15:W16)</f>
        <v>0</v>
      </c>
      <c r="X14" s="26">
        <f>G14-W14</f>
        <v>0</v>
      </c>
      <c r="Y14" s="27"/>
      <c r="Z14" s="28">
        <f>SUM(G14,Y14)</f>
        <v>0</v>
      </c>
      <c r="AA14" s="28">
        <f>MIN(W14,Z14)</f>
        <v>0</v>
      </c>
      <c r="AB14" s="5"/>
      <c r="AC14" s="5"/>
      <c r="AE14" s="5"/>
    </row>
    <row r="15" spans="1:31" ht="21" customHeight="1" x14ac:dyDescent="0.15">
      <c r="A15" s="453" t="s">
        <v>98</v>
      </c>
      <c r="B15" s="453"/>
      <c r="C15" s="453"/>
      <c r="D15" s="29"/>
      <c r="E15" s="30"/>
      <c r="F15" s="31"/>
      <c r="G15" s="30"/>
      <c r="H15" s="32"/>
      <c r="I15" s="33"/>
      <c r="J15" s="31"/>
      <c r="K15" s="33"/>
      <c r="L15" s="31"/>
      <c r="M15" s="33"/>
      <c r="N15" s="31"/>
      <c r="O15" s="33"/>
      <c r="P15" s="31"/>
      <c r="Q15" s="33"/>
      <c r="R15" s="34"/>
      <c r="S15" s="33"/>
      <c r="T15" s="31"/>
      <c r="U15" s="33"/>
      <c r="V15" s="31"/>
      <c r="W15" s="35">
        <f>I15+K15+M15+O15+U15</f>
        <v>0</v>
      </c>
      <c r="X15" s="36"/>
      <c r="Y15" s="37"/>
      <c r="Z15" s="38"/>
      <c r="AA15" s="38"/>
      <c r="AB15" s="5"/>
      <c r="AC15" s="5"/>
      <c r="AE15" s="5"/>
    </row>
    <row r="16" spans="1:31" ht="21" customHeight="1" x14ac:dyDescent="0.15">
      <c r="A16" s="454" t="s">
        <v>99</v>
      </c>
      <c r="B16" s="454"/>
      <c r="C16" s="454"/>
      <c r="D16" s="43"/>
      <c r="E16" s="44"/>
      <c r="F16" s="45"/>
      <c r="G16" s="44"/>
      <c r="H16" s="46"/>
      <c r="I16" s="47"/>
      <c r="J16" s="45"/>
      <c r="K16" s="47"/>
      <c r="L16" s="45"/>
      <c r="M16" s="47"/>
      <c r="N16" s="45"/>
      <c r="O16" s="47"/>
      <c r="P16" s="45"/>
      <c r="Q16" s="47"/>
      <c r="R16" s="45"/>
      <c r="S16" s="47"/>
      <c r="T16" s="45"/>
      <c r="U16" s="47"/>
      <c r="V16" s="45"/>
      <c r="W16" s="48">
        <f>I16+K16+M16+O16+U16</f>
        <v>0</v>
      </c>
      <c r="X16" s="49"/>
      <c r="Y16" s="50"/>
      <c r="Z16" s="51"/>
      <c r="AA16" s="51"/>
      <c r="AB16" s="5"/>
      <c r="AC16" s="5"/>
      <c r="AE16" s="5"/>
    </row>
    <row r="17" spans="1:33" ht="21" customHeight="1" x14ac:dyDescent="0.15">
      <c r="A17" s="446" t="s">
        <v>100</v>
      </c>
      <c r="B17" s="446"/>
      <c r="C17" s="446"/>
      <c r="D17" s="68"/>
      <c r="E17" s="155">
        <f>SUM(E18:E21)</f>
        <v>0</v>
      </c>
      <c r="F17" s="21"/>
      <c r="G17" s="22">
        <f>SUM(G18:G21)</f>
        <v>0</v>
      </c>
      <c r="H17" s="23"/>
      <c r="I17" s="24">
        <f>SUM(I18:I21)</f>
        <v>0</v>
      </c>
      <c r="J17" s="21"/>
      <c r="K17" s="24">
        <f>SUM(K18:K21)</f>
        <v>0</v>
      </c>
      <c r="L17" s="21"/>
      <c r="M17" s="24">
        <f>SUM(M18:M21)</f>
        <v>0</v>
      </c>
      <c r="N17" s="21"/>
      <c r="O17" s="24">
        <f>SUM(O18:O21)</f>
        <v>0</v>
      </c>
      <c r="P17" s="21"/>
      <c r="Q17" s="24">
        <f>SUM(Q18:Q21)</f>
        <v>0</v>
      </c>
      <c r="R17" s="25"/>
      <c r="S17" s="24">
        <f>SUM(S18:S21)</f>
        <v>0</v>
      </c>
      <c r="T17" s="21"/>
      <c r="U17" s="24">
        <f>SUM(U18:U21)</f>
        <v>0</v>
      </c>
      <c r="V17" s="21"/>
      <c r="W17" s="24">
        <f>SUM(W18:W21)</f>
        <v>0</v>
      </c>
      <c r="X17" s="26">
        <f>G17-W17</f>
        <v>0</v>
      </c>
      <c r="Y17" s="156"/>
      <c r="Z17" s="28">
        <f>SUM(G17,Y17)</f>
        <v>0</v>
      </c>
      <c r="AA17" s="28">
        <f>MIN(W17,Z17)</f>
        <v>0</v>
      </c>
      <c r="AB17" s="5"/>
      <c r="AC17" s="5"/>
      <c r="AE17" s="5"/>
    </row>
    <row r="18" spans="1:33" ht="21" customHeight="1" x14ac:dyDescent="0.15">
      <c r="A18" s="453" t="s">
        <v>101</v>
      </c>
      <c r="B18" s="453"/>
      <c r="C18" s="453"/>
      <c r="D18" s="29"/>
      <c r="E18" s="30"/>
      <c r="F18" s="31"/>
      <c r="G18" s="30"/>
      <c r="H18" s="32"/>
      <c r="I18" s="33"/>
      <c r="J18" s="31"/>
      <c r="K18" s="33"/>
      <c r="L18" s="31"/>
      <c r="M18" s="33"/>
      <c r="N18" s="31"/>
      <c r="O18" s="33"/>
      <c r="P18" s="31"/>
      <c r="Q18" s="33"/>
      <c r="R18" s="34"/>
      <c r="S18" s="33"/>
      <c r="T18" s="31"/>
      <c r="U18" s="33"/>
      <c r="V18" s="31"/>
      <c r="W18" s="35">
        <f>I18+K18+M18+O18+U18</f>
        <v>0</v>
      </c>
      <c r="X18" s="36"/>
      <c r="Y18" s="37"/>
      <c r="Z18" s="38"/>
      <c r="AA18" s="38"/>
      <c r="AB18" s="5"/>
      <c r="AC18" s="5"/>
    </row>
    <row r="19" spans="1:33" ht="21" customHeight="1" x14ac:dyDescent="0.15">
      <c r="A19" s="453" t="s">
        <v>102</v>
      </c>
      <c r="B19" s="453"/>
      <c r="C19" s="453"/>
      <c r="D19" s="29"/>
      <c r="E19" s="39"/>
      <c r="F19" s="31"/>
      <c r="G19" s="39"/>
      <c r="H19" s="40"/>
      <c r="I19" s="41"/>
      <c r="J19" s="31"/>
      <c r="K19" s="41"/>
      <c r="L19" s="31"/>
      <c r="M19" s="41"/>
      <c r="N19" s="31"/>
      <c r="O19" s="41"/>
      <c r="P19" s="31"/>
      <c r="Q19" s="41"/>
      <c r="R19" s="31"/>
      <c r="S19" s="41"/>
      <c r="T19" s="31"/>
      <c r="U19" s="41"/>
      <c r="V19" s="31"/>
      <c r="W19" s="42">
        <f>I19+K19+M19+O19+U19</f>
        <v>0</v>
      </c>
      <c r="X19" s="36"/>
      <c r="Y19" s="37"/>
      <c r="Z19" s="38"/>
      <c r="AA19" s="38"/>
      <c r="AB19" s="5"/>
      <c r="AC19" s="5"/>
    </row>
    <row r="20" spans="1:33" ht="21" customHeight="1" x14ac:dyDescent="0.15">
      <c r="A20" s="453" t="s">
        <v>103</v>
      </c>
      <c r="B20" s="453"/>
      <c r="C20" s="453"/>
      <c r="D20" s="29"/>
      <c r="E20" s="39"/>
      <c r="F20" s="31"/>
      <c r="G20" s="39"/>
      <c r="H20" s="40"/>
      <c r="I20" s="41"/>
      <c r="J20" s="31"/>
      <c r="K20" s="41"/>
      <c r="L20" s="31"/>
      <c r="M20" s="41"/>
      <c r="N20" s="31"/>
      <c r="O20" s="41"/>
      <c r="P20" s="31"/>
      <c r="Q20" s="41"/>
      <c r="R20" s="31"/>
      <c r="S20" s="41"/>
      <c r="T20" s="31"/>
      <c r="U20" s="41"/>
      <c r="V20" s="31"/>
      <c r="W20" s="42">
        <f>I20+K20+M20+O20+U20</f>
        <v>0</v>
      </c>
      <c r="X20" s="36"/>
      <c r="Y20" s="37"/>
      <c r="Z20" s="38"/>
      <c r="AA20" s="38"/>
      <c r="AB20" s="5"/>
      <c r="AC20" s="5"/>
    </row>
    <row r="21" spans="1:33" ht="21" customHeight="1" x14ac:dyDescent="0.15">
      <c r="A21" s="584" t="s">
        <v>104</v>
      </c>
      <c r="B21" s="584"/>
      <c r="C21" s="584"/>
      <c r="D21" s="157"/>
      <c r="E21" s="158"/>
      <c r="F21" s="159"/>
      <c r="G21" s="158"/>
      <c r="H21" s="160"/>
      <c r="I21" s="161"/>
      <c r="J21" s="159"/>
      <c r="K21" s="161"/>
      <c r="L21" s="159"/>
      <c r="M21" s="161"/>
      <c r="N21" s="159"/>
      <c r="O21" s="161"/>
      <c r="P21" s="159"/>
      <c r="Q21" s="161"/>
      <c r="R21" s="159"/>
      <c r="S21" s="161"/>
      <c r="T21" s="159"/>
      <c r="U21" s="161"/>
      <c r="V21" s="159"/>
      <c r="W21" s="162">
        <f>I21+K21+M21+O21+U21</f>
        <v>0</v>
      </c>
      <c r="X21" s="163"/>
      <c r="Y21" s="164"/>
      <c r="Z21" s="165"/>
      <c r="AA21" s="166"/>
      <c r="AB21" s="5"/>
      <c r="AC21" s="5"/>
    </row>
    <row r="22" spans="1:33" ht="21" customHeight="1" x14ac:dyDescent="0.15">
      <c r="A22" s="458" t="s">
        <v>105</v>
      </c>
      <c r="B22" s="459"/>
      <c r="C22" s="459"/>
      <c r="D22" s="54"/>
      <c r="E22" s="167">
        <f>SUM(E10,E14,E17)</f>
        <v>0</v>
      </c>
      <c r="F22" s="56"/>
      <c r="G22" s="167">
        <f>SUM(G10,G14,G17)</f>
        <v>0</v>
      </c>
      <c r="H22" s="168"/>
      <c r="I22" s="66"/>
      <c r="J22" s="67"/>
      <c r="K22" s="66"/>
      <c r="L22" s="67"/>
      <c r="M22" s="66"/>
      <c r="N22" s="67"/>
      <c r="O22" s="66"/>
      <c r="P22" s="67"/>
      <c r="Q22" s="65"/>
      <c r="R22" s="67"/>
      <c r="S22" s="66"/>
      <c r="T22" s="67"/>
      <c r="U22" s="66"/>
      <c r="V22" s="56"/>
      <c r="W22" s="169">
        <f>SUM(W10,W14,W17)</f>
        <v>0</v>
      </c>
      <c r="X22" s="59"/>
      <c r="Y22" s="60"/>
      <c r="Z22" s="61"/>
      <c r="AA22" s="62">
        <f>SUM(AA10,AA14,AA17)</f>
        <v>0</v>
      </c>
      <c r="AB22" s="5"/>
      <c r="AC22" s="5"/>
    </row>
    <row r="23" spans="1:33" ht="21" customHeight="1" x14ac:dyDescent="0.15">
      <c r="A23" s="459" t="s">
        <v>106</v>
      </c>
      <c r="B23" s="459"/>
      <c r="C23" s="459"/>
      <c r="D23" s="170"/>
      <c r="E23" s="171">
        <f>ROUNDDOWN(E22*E9,-3)</f>
        <v>0</v>
      </c>
      <c r="F23" s="172"/>
      <c r="G23" s="171">
        <f>ROUNDDOWN(G22*G9,-3)</f>
        <v>0</v>
      </c>
      <c r="H23" s="168"/>
      <c r="I23" s="66"/>
      <c r="J23" s="67"/>
      <c r="K23" s="66"/>
      <c r="L23" s="67"/>
      <c r="M23" s="66"/>
      <c r="N23" s="67"/>
      <c r="O23" s="66"/>
      <c r="P23" s="67"/>
      <c r="Q23" s="65"/>
      <c r="R23" s="67"/>
      <c r="S23" s="66"/>
      <c r="T23" s="67"/>
      <c r="U23" s="66"/>
      <c r="V23" s="56"/>
      <c r="W23" s="169">
        <f>ROUNDDOWN(W22*W9,0)</f>
        <v>0</v>
      </c>
      <c r="X23" s="173">
        <f>G23-W23</f>
        <v>0</v>
      </c>
      <c r="Y23" s="174"/>
      <c r="Z23" s="62">
        <f>SUM(G23,Y23)</f>
        <v>0</v>
      </c>
      <c r="AA23" s="62">
        <f>MIN(ROUNDDOWN(AA22*W9,0),Z23)</f>
        <v>0</v>
      </c>
      <c r="AB23" s="5"/>
      <c r="AC23" s="5"/>
    </row>
    <row r="24" spans="1:33" ht="21" customHeight="1" x14ac:dyDescent="0.15">
      <c r="A24" s="585" t="s">
        <v>107</v>
      </c>
      <c r="B24" s="585"/>
      <c r="C24" s="585"/>
      <c r="D24" s="175"/>
      <c r="E24" s="79">
        <f>SUM(E22:E23)</f>
        <v>0</v>
      </c>
      <c r="F24" s="176"/>
      <c r="G24" s="79">
        <f>SUM(G22:G23)</f>
        <v>0</v>
      </c>
      <c r="H24" s="177"/>
      <c r="I24" s="178"/>
      <c r="J24" s="179"/>
      <c r="K24" s="178"/>
      <c r="L24" s="179"/>
      <c r="M24" s="178"/>
      <c r="N24" s="179"/>
      <c r="O24" s="178"/>
      <c r="P24" s="179"/>
      <c r="Q24" s="177"/>
      <c r="R24" s="179"/>
      <c r="S24" s="178"/>
      <c r="T24" s="179"/>
      <c r="U24" s="178"/>
      <c r="V24" s="176"/>
      <c r="W24" s="180">
        <f>SUM(W22:W23)</f>
        <v>0</v>
      </c>
      <c r="X24" s="181">
        <f>G24-W24</f>
        <v>0</v>
      </c>
      <c r="Y24" s="182">
        <f>SUM(Y10,Y14,Y17,Y23)</f>
        <v>0</v>
      </c>
      <c r="Z24" s="183">
        <f>SUM(G24,Y24)</f>
        <v>0</v>
      </c>
      <c r="AA24" s="183">
        <f>SUM(AA22,AA23)</f>
        <v>0</v>
      </c>
      <c r="AB24" s="5"/>
      <c r="AC24" s="5"/>
    </row>
    <row r="25" spans="1:33" ht="21" customHeight="1" x14ac:dyDescent="0.15">
      <c r="A25" s="586">
        <v>10</v>
      </c>
      <c r="B25" s="587"/>
      <c r="C25" s="588"/>
      <c r="D25" s="184"/>
      <c r="E25" s="185">
        <f>ROUNDDOWN(E24*A25%,0)</f>
        <v>0</v>
      </c>
      <c r="F25" s="186"/>
      <c r="G25" s="185">
        <f>ROUNDDOWN(G24*A25%,0)</f>
        <v>0</v>
      </c>
      <c r="H25" s="187"/>
      <c r="I25" s="188"/>
      <c r="J25" s="189"/>
      <c r="K25" s="188"/>
      <c r="L25" s="189"/>
      <c r="M25" s="188"/>
      <c r="N25" s="189"/>
      <c r="O25" s="188"/>
      <c r="P25" s="189"/>
      <c r="Q25" s="187"/>
      <c r="R25" s="189"/>
      <c r="S25" s="188"/>
      <c r="T25" s="189"/>
      <c r="U25" s="188"/>
      <c r="V25" s="190"/>
      <c r="W25" s="191">
        <f>IF(AND(G25&gt;0,G25&lt;10000000000),ROUNDDOWN(W24*A25%,0),0)</f>
        <v>0</v>
      </c>
      <c r="X25" s="192">
        <f>G25-W25</f>
        <v>0</v>
      </c>
      <c r="Y25" s="193">
        <f>SUMIF(Y10:Y23,"&lt;0",Y10:Y23)</f>
        <v>0</v>
      </c>
      <c r="Z25" s="129" t="s">
        <v>62</v>
      </c>
      <c r="AA25" s="194">
        <f>IF(AND(G25&gt;0,G25&lt;10000000000),ROUNDDOWN(AA24*A25%,0),0)</f>
        <v>0</v>
      </c>
      <c r="AB25" s="5"/>
      <c r="AC25" s="5"/>
    </row>
    <row r="26" spans="1:33" ht="21" customHeight="1" thickBot="1" x14ac:dyDescent="0.2">
      <c r="A26" s="454" t="s">
        <v>108</v>
      </c>
      <c r="B26" s="454"/>
      <c r="C26" s="454"/>
      <c r="D26" s="43"/>
      <c r="E26" s="74">
        <f>SUM(E24:E25)</f>
        <v>0</v>
      </c>
      <c r="F26" s="75"/>
      <c r="G26" s="74">
        <f>SUM(G24:G25)</f>
        <v>0</v>
      </c>
      <c r="H26" s="76"/>
      <c r="I26" s="77"/>
      <c r="J26" s="78"/>
      <c r="K26" s="77"/>
      <c r="L26" s="78"/>
      <c r="M26" s="77"/>
      <c r="N26" s="78"/>
      <c r="O26" s="77"/>
      <c r="P26" s="78"/>
      <c r="Q26" s="76"/>
      <c r="R26" s="78"/>
      <c r="S26" s="77"/>
      <c r="T26" s="78"/>
      <c r="U26" s="76"/>
      <c r="V26" s="56"/>
      <c r="W26" s="58">
        <f>SUM(W24:W25)</f>
        <v>0</v>
      </c>
      <c r="X26" s="79">
        <f>G26-W26</f>
        <v>0</v>
      </c>
      <c r="Y26" s="95">
        <f>ROUNDDOWN(G22*-0.5,0)</f>
        <v>0</v>
      </c>
      <c r="Z26" s="96" t="s">
        <v>64</v>
      </c>
      <c r="AA26" s="80">
        <f>SUM(AA24:AA25)</f>
        <v>0</v>
      </c>
      <c r="AB26" s="5"/>
      <c r="AC26" s="5"/>
    </row>
    <row r="27" spans="1:33" ht="21" customHeight="1" thickBot="1" x14ac:dyDescent="0.2">
      <c r="A27" s="455" t="s">
        <v>182</v>
      </c>
      <c r="B27" s="455"/>
      <c r="C27" s="455"/>
      <c r="D27" s="81"/>
      <c r="E27" s="97">
        <f>E24</f>
        <v>0</v>
      </c>
      <c r="F27" s="82"/>
      <c r="G27" s="55">
        <f>G24</f>
        <v>0</v>
      </c>
      <c r="H27" s="83"/>
      <c r="I27" s="84"/>
      <c r="J27" s="85"/>
      <c r="K27" s="84"/>
      <c r="L27" s="85"/>
      <c r="M27" s="84"/>
      <c r="N27" s="85"/>
      <c r="O27" s="84"/>
      <c r="P27" s="85"/>
      <c r="Q27" s="83"/>
      <c r="R27" s="85"/>
      <c r="S27" s="84"/>
      <c r="T27" s="85"/>
      <c r="U27" s="84"/>
      <c r="V27" s="85"/>
      <c r="W27" s="86"/>
      <c r="X27" s="59"/>
      <c r="Y27" s="87"/>
      <c r="Z27" s="85"/>
      <c r="AA27" s="88">
        <f>AA24</f>
        <v>0</v>
      </c>
      <c r="AB27" s="5"/>
      <c r="AC27" s="5"/>
    </row>
    <row r="28" spans="1:33" ht="7.5" customHeight="1" x14ac:dyDescent="0.15">
      <c r="A28" s="89"/>
      <c r="B28" s="89"/>
      <c r="C28" s="89"/>
      <c r="D28" s="89"/>
      <c r="E28" s="90"/>
      <c r="F28" s="90"/>
      <c r="G28" s="90"/>
      <c r="H28" s="90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456"/>
      <c r="AE28" s="457"/>
      <c r="AF28" s="457"/>
      <c r="AG28" s="5"/>
    </row>
    <row r="29" spans="1:33" ht="16.5" customHeight="1" x14ac:dyDescent="0.15">
      <c r="A29" s="569" t="s">
        <v>34</v>
      </c>
      <c r="B29" s="571" t="s">
        <v>35</v>
      </c>
      <c r="C29" s="572"/>
      <c r="D29" s="572"/>
      <c r="E29" s="572"/>
      <c r="F29" s="572"/>
      <c r="G29" s="572"/>
      <c r="H29" s="572"/>
      <c r="I29" s="573"/>
      <c r="J29" s="574" t="s">
        <v>109</v>
      </c>
      <c r="K29" s="575"/>
      <c r="L29" s="195"/>
      <c r="M29" s="89"/>
      <c r="N29" s="89"/>
      <c r="O29" s="578" t="s">
        <v>37</v>
      </c>
      <c r="P29" s="560"/>
      <c r="Q29" s="560"/>
      <c r="R29" s="560"/>
      <c r="S29" s="560"/>
      <c r="T29" s="560"/>
      <c r="U29" s="560"/>
      <c r="V29" s="560"/>
      <c r="W29" s="560"/>
      <c r="X29" s="579"/>
      <c r="Y29" s="473"/>
      <c r="Z29" s="473"/>
      <c r="AA29" s="473"/>
      <c r="AB29" s="197"/>
    </row>
    <row r="30" spans="1:33" ht="16.5" customHeight="1" x14ac:dyDescent="0.15">
      <c r="A30" s="570"/>
      <c r="B30" s="198" t="s">
        <v>38</v>
      </c>
      <c r="C30" s="580" t="s">
        <v>39</v>
      </c>
      <c r="D30" s="580"/>
      <c r="E30" s="580"/>
      <c r="F30" s="581" t="s">
        <v>40</v>
      </c>
      <c r="G30" s="394"/>
      <c r="H30" s="394"/>
      <c r="I30" s="395"/>
      <c r="J30" s="576"/>
      <c r="K30" s="577"/>
      <c r="L30" s="199"/>
      <c r="M30" s="200" t="s">
        <v>42</v>
      </c>
      <c r="N30" s="200"/>
      <c r="O30" s="554"/>
      <c r="P30" s="554"/>
      <c r="Q30" s="554"/>
      <c r="R30" s="554"/>
      <c r="S30" s="554"/>
      <c r="T30" s="554"/>
      <c r="U30" s="554"/>
      <c r="V30" s="554"/>
      <c r="W30" s="554"/>
      <c r="X30" s="436"/>
      <c r="Y30" s="582"/>
      <c r="Z30" s="582"/>
      <c r="AA30" s="583"/>
    </row>
    <row r="31" spans="1:33" ht="16.5" customHeight="1" x14ac:dyDescent="0.15">
      <c r="A31" s="201" t="s">
        <v>43</v>
      </c>
      <c r="B31" s="114"/>
      <c r="C31" s="555" t="s">
        <v>44</v>
      </c>
      <c r="D31" s="555"/>
      <c r="E31" s="555"/>
      <c r="F31" s="556" t="s">
        <v>110</v>
      </c>
      <c r="G31" s="366"/>
      <c r="H31" s="366"/>
      <c r="I31" s="367"/>
      <c r="J31" s="557" t="s">
        <v>111</v>
      </c>
      <c r="K31" s="558"/>
      <c r="L31" s="202"/>
      <c r="M31" s="200" t="s">
        <v>48</v>
      </c>
      <c r="N31" s="200"/>
      <c r="O31" s="552"/>
      <c r="P31" s="552"/>
      <c r="Q31" s="552"/>
      <c r="R31" s="552"/>
      <c r="S31" s="552"/>
      <c r="T31" s="552"/>
      <c r="U31" s="552"/>
      <c r="V31" s="552"/>
      <c r="W31" s="552"/>
      <c r="X31" s="582"/>
      <c r="Y31" s="582"/>
      <c r="Z31" s="582"/>
      <c r="AA31" s="473"/>
    </row>
    <row r="32" spans="1:33" ht="16.5" customHeight="1" x14ac:dyDescent="0.15">
      <c r="A32" s="201" t="s">
        <v>49</v>
      </c>
      <c r="B32" s="114"/>
      <c r="C32" s="555" t="s">
        <v>44</v>
      </c>
      <c r="D32" s="555"/>
      <c r="E32" s="555"/>
      <c r="F32" s="556" t="s">
        <v>110</v>
      </c>
      <c r="G32" s="366"/>
      <c r="H32" s="366"/>
      <c r="I32" s="367"/>
      <c r="J32" s="557" t="s">
        <v>111</v>
      </c>
      <c r="K32" s="565"/>
      <c r="L32" s="566" t="s">
        <v>112</v>
      </c>
      <c r="M32" s="567"/>
      <c r="N32" s="200"/>
      <c r="O32" s="559"/>
      <c r="P32" s="559"/>
      <c r="Q32" s="559"/>
      <c r="R32" s="559"/>
      <c r="S32" s="559"/>
      <c r="T32" s="559"/>
      <c r="U32" s="559"/>
      <c r="V32" s="559"/>
      <c r="W32" s="559"/>
      <c r="X32" s="5"/>
    </row>
    <row r="33" spans="1:33" ht="16.5" customHeight="1" x14ac:dyDescent="0.15">
      <c r="A33" s="201" t="s">
        <v>50</v>
      </c>
      <c r="B33" s="114"/>
      <c r="C33" s="555" t="s">
        <v>44</v>
      </c>
      <c r="D33" s="555"/>
      <c r="E33" s="555"/>
      <c r="F33" s="556" t="s">
        <v>110</v>
      </c>
      <c r="G33" s="366"/>
      <c r="H33" s="366"/>
      <c r="I33" s="367"/>
      <c r="J33" s="557" t="s">
        <v>111</v>
      </c>
      <c r="K33" s="565"/>
      <c r="L33" s="568"/>
      <c r="M33" s="567"/>
      <c r="N33" s="203"/>
      <c r="O33" s="552"/>
      <c r="P33" s="553"/>
      <c r="Q33" s="553"/>
      <c r="R33" s="553"/>
      <c r="S33" s="553"/>
      <c r="T33" s="553"/>
      <c r="U33" s="553"/>
      <c r="V33" s="553"/>
      <c r="W33" s="553"/>
      <c r="X33" s="5"/>
    </row>
    <row r="34" spans="1:33" ht="16.5" customHeight="1" x14ac:dyDescent="0.15">
      <c r="A34" s="201" t="s">
        <v>51</v>
      </c>
      <c r="B34" s="114"/>
      <c r="C34" s="555" t="s">
        <v>44</v>
      </c>
      <c r="D34" s="555"/>
      <c r="E34" s="555"/>
      <c r="F34" s="556" t="s">
        <v>110</v>
      </c>
      <c r="G34" s="366"/>
      <c r="H34" s="366"/>
      <c r="I34" s="367"/>
      <c r="J34" s="557" t="s">
        <v>111</v>
      </c>
      <c r="K34" s="558"/>
      <c r="L34" s="568"/>
      <c r="M34" s="567"/>
      <c r="N34" s="203"/>
      <c r="O34" s="554"/>
      <c r="P34" s="554"/>
      <c r="Q34" s="554"/>
      <c r="R34" s="554"/>
      <c r="S34" s="554"/>
      <c r="T34" s="554"/>
      <c r="U34" s="554"/>
      <c r="V34" s="554"/>
      <c r="W34" s="554"/>
      <c r="AB34" s="5"/>
      <c r="AC34" s="5"/>
    </row>
    <row r="35" spans="1:33" ht="16.5" customHeight="1" x14ac:dyDescent="0.15">
      <c r="A35" s="201" t="s">
        <v>52</v>
      </c>
      <c r="B35" s="114"/>
      <c r="C35" s="555" t="s">
        <v>44</v>
      </c>
      <c r="D35" s="555"/>
      <c r="E35" s="555"/>
      <c r="F35" s="556" t="s">
        <v>110</v>
      </c>
      <c r="G35" s="366"/>
      <c r="H35" s="366"/>
      <c r="I35" s="367"/>
      <c r="J35" s="557" t="s">
        <v>111</v>
      </c>
      <c r="K35" s="558"/>
      <c r="L35" s="568"/>
      <c r="M35" s="567"/>
      <c r="N35" s="204"/>
      <c r="O35" s="559"/>
      <c r="P35" s="560"/>
      <c r="Q35" s="560"/>
      <c r="R35" s="560"/>
      <c r="S35" s="560"/>
      <c r="T35" s="560"/>
      <c r="U35" s="560"/>
      <c r="V35" s="560"/>
      <c r="W35" s="560"/>
      <c r="AB35" s="5"/>
      <c r="AC35" s="5"/>
    </row>
    <row r="36" spans="1:33" ht="18" customHeight="1" x14ac:dyDescent="0.15">
      <c r="A36" s="205" t="s">
        <v>53</v>
      </c>
      <c r="B36" s="123"/>
      <c r="C36" s="561" t="s">
        <v>44</v>
      </c>
      <c r="D36" s="561"/>
      <c r="E36" s="561"/>
      <c r="F36" s="562" t="s">
        <v>110</v>
      </c>
      <c r="G36" s="375"/>
      <c r="H36" s="375"/>
      <c r="I36" s="376"/>
      <c r="J36" s="563" t="s">
        <v>111</v>
      </c>
      <c r="K36" s="564"/>
      <c r="L36" s="568"/>
      <c r="M36" s="567"/>
      <c r="N36" s="204"/>
      <c r="O36" s="554"/>
      <c r="P36" s="554"/>
      <c r="Q36" s="554"/>
      <c r="R36" s="554"/>
      <c r="S36" s="554"/>
      <c r="T36" s="554"/>
      <c r="U36" s="554"/>
      <c r="V36" s="554"/>
      <c r="W36" s="554"/>
      <c r="X36" s="200"/>
      <c r="Y36" s="206"/>
      <c r="Z36" s="206"/>
      <c r="AA36" s="336"/>
      <c r="AB36" s="5"/>
      <c r="AC36" s="5"/>
    </row>
    <row r="37" spans="1:33" ht="9" customHeight="1" x14ac:dyDescent="0.15">
      <c r="A37" s="128"/>
      <c r="B37" s="207"/>
      <c r="C37" s="207"/>
      <c r="D37" s="207"/>
      <c r="E37" s="207"/>
      <c r="F37" s="207"/>
      <c r="G37" s="207"/>
      <c r="H37" s="207"/>
      <c r="I37" s="208"/>
      <c r="J37" s="208"/>
      <c r="K37" s="202"/>
      <c r="L37" s="209"/>
      <c r="M37" s="209"/>
      <c r="N37" s="204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1"/>
      <c r="Z37" s="211"/>
      <c r="AA37" s="211"/>
      <c r="AB37" s="200"/>
      <c r="AC37" s="200"/>
      <c r="AD37" s="206"/>
      <c r="AE37" s="206"/>
      <c r="AF37" s="212"/>
      <c r="AG37" s="5"/>
    </row>
    <row r="38" spans="1:33" ht="10.5" customHeight="1" x14ac:dyDescent="0.15">
      <c r="A38" s="128"/>
      <c r="B38" s="207"/>
      <c r="C38" s="207"/>
      <c r="D38" s="207"/>
      <c r="E38" s="207"/>
      <c r="F38" s="207"/>
      <c r="G38" s="207"/>
      <c r="H38" s="207"/>
      <c r="I38" s="208"/>
      <c r="J38" s="208"/>
      <c r="K38" s="202"/>
      <c r="L38" s="209"/>
      <c r="M38" s="209"/>
      <c r="N38" s="204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1"/>
      <c r="Z38" s="211"/>
      <c r="AA38" s="211"/>
      <c r="AB38" s="200"/>
      <c r="AC38" s="200"/>
      <c r="AD38" s="206"/>
      <c r="AE38" s="206"/>
      <c r="AF38" s="212"/>
      <c r="AG38" s="5"/>
    </row>
    <row r="39" spans="1:33" ht="15.75" customHeight="1" x14ac:dyDescent="0.15">
      <c r="A39" s="128"/>
      <c r="B39" s="207"/>
      <c r="C39" s="207"/>
      <c r="D39" s="207"/>
      <c r="E39" s="207"/>
      <c r="F39" s="207"/>
      <c r="G39" s="207"/>
      <c r="H39" s="207"/>
      <c r="I39" s="208"/>
      <c r="J39" s="208"/>
      <c r="K39" s="202"/>
      <c r="L39" s="209"/>
      <c r="M39" s="209"/>
      <c r="N39" s="204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1"/>
      <c r="Z39" s="211"/>
      <c r="AA39" s="211"/>
      <c r="AB39" s="200"/>
      <c r="AC39" s="200"/>
      <c r="AD39" s="206"/>
      <c r="AE39" s="206"/>
      <c r="AF39" s="212"/>
      <c r="AG39" s="5"/>
    </row>
    <row r="40" spans="1:33" x14ac:dyDescent="0.15">
      <c r="C40" s="93"/>
      <c r="D40" s="93" t="s">
        <v>20</v>
      </c>
      <c r="E40" s="93"/>
      <c r="F40" s="93"/>
      <c r="G40" s="93"/>
      <c r="H40" s="93"/>
      <c r="I40" s="93"/>
      <c r="J40" s="93"/>
      <c r="K40" s="93"/>
      <c r="L40" s="94"/>
      <c r="M40" s="93"/>
      <c r="N40" s="93"/>
    </row>
    <row r="41" spans="1:33" x14ac:dyDescent="0.15">
      <c r="C41" s="93"/>
      <c r="D41" s="93"/>
      <c r="E41" s="1" t="s">
        <v>56</v>
      </c>
      <c r="F41" s="93"/>
      <c r="G41" s="93"/>
      <c r="H41" s="93"/>
      <c r="I41" s="93"/>
      <c r="J41" s="93"/>
      <c r="K41" s="93"/>
      <c r="L41" s="94"/>
      <c r="M41" s="93"/>
      <c r="N41" s="93"/>
    </row>
    <row r="42" spans="1:33" x14ac:dyDescent="0.15">
      <c r="C42" s="93"/>
      <c r="D42" s="93"/>
      <c r="E42" s="1" t="s">
        <v>57</v>
      </c>
      <c r="F42" s="93"/>
      <c r="G42" s="93"/>
      <c r="H42" s="93"/>
      <c r="I42" s="93"/>
      <c r="J42" s="93"/>
      <c r="K42" s="93"/>
      <c r="L42" s="93"/>
      <c r="M42" s="93"/>
      <c r="N42" s="93"/>
    </row>
    <row r="43" spans="1:33" ht="34.5" customHeight="1" x14ac:dyDescent="0.15">
      <c r="A43" s="213"/>
      <c r="C43" s="214"/>
      <c r="D43" s="214"/>
      <c r="F43" s="214"/>
      <c r="H43" s="214"/>
      <c r="I43" s="215"/>
      <c r="J43" s="215"/>
      <c r="K43" s="216"/>
      <c r="L43" s="217"/>
      <c r="M43" s="217"/>
      <c r="N43" s="218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196"/>
      <c r="Z43" s="196"/>
      <c r="AA43" s="196"/>
      <c r="AB43" s="220"/>
      <c r="AC43" s="220"/>
      <c r="AE43" s="221"/>
      <c r="AG43" s="5"/>
    </row>
    <row r="44" spans="1:33" s="223" customFormat="1" ht="21.75" customHeight="1" x14ac:dyDescent="0.15">
      <c r="A44" s="213"/>
      <c r="B44" s="1"/>
      <c r="C44" s="214"/>
      <c r="D44" s="214"/>
      <c r="E44" s="214"/>
      <c r="F44" s="214"/>
      <c r="G44" s="214"/>
      <c r="H44" s="214"/>
      <c r="I44" s="215"/>
      <c r="J44" s="215"/>
      <c r="K44" s="216"/>
      <c r="L44" s="217"/>
      <c r="M44" s="217"/>
      <c r="N44" s="218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196"/>
      <c r="Z44" s="196"/>
      <c r="AA44" s="196"/>
      <c r="AB44" s="220"/>
      <c r="AC44" s="220"/>
      <c r="AD44" s="221"/>
      <c r="AE44" s="221"/>
      <c r="AF44" s="222"/>
    </row>
    <row r="46" spans="1:33" x14ac:dyDescent="0.15">
      <c r="AF46" s="91"/>
    </row>
    <row r="49" spans="3:14" x14ac:dyDescent="0.15">
      <c r="C49" s="93"/>
      <c r="D49" s="93"/>
      <c r="E49" s="93"/>
      <c r="F49" s="93"/>
      <c r="G49" s="93"/>
      <c r="H49" s="93"/>
      <c r="I49" s="93"/>
      <c r="J49" s="93"/>
      <c r="K49" s="93"/>
      <c r="L49" s="94"/>
      <c r="M49" s="93"/>
      <c r="N49" s="93"/>
    </row>
    <row r="50" spans="3:14" x14ac:dyDescent="0.15">
      <c r="C50" s="93"/>
      <c r="D50" s="93"/>
      <c r="E50" s="93"/>
      <c r="F50" s="93"/>
      <c r="G50" s="93"/>
      <c r="H50" s="93"/>
      <c r="I50" s="93"/>
      <c r="J50" s="93"/>
      <c r="K50" s="93"/>
      <c r="L50" s="94"/>
      <c r="M50" s="93"/>
      <c r="N50" s="93"/>
    </row>
    <row r="51" spans="3:14" x14ac:dyDescent="0.15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</row>
  </sheetData>
  <sheetProtection formatCells="0" selectLockedCells="1"/>
  <mergeCells count="98">
    <mergeCell ref="X3:AA3"/>
    <mergeCell ref="A2:E2"/>
    <mergeCell ref="F2:H2"/>
    <mergeCell ref="M2:O2"/>
    <mergeCell ref="V2:W2"/>
    <mergeCell ref="X2:Z2"/>
    <mergeCell ref="I2:J2"/>
    <mergeCell ref="A3:B3"/>
    <mergeCell ref="C3:G3"/>
    <mergeCell ref="H3:I3"/>
    <mergeCell ref="K3:U3"/>
    <mergeCell ref="V3:W3"/>
    <mergeCell ref="A5:B6"/>
    <mergeCell ref="C5:C6"/>
    <mergeCell ref="E5:G6"/>
    <mergeCell ref="K5:U5"/>
    <mergeCell ref="V5:W5"/>
    <mergeCell ref="A4:B4"/>
    <mergeCell ref="C4:G4"/>
    <mergeCell ref="K4:U4"/>
    <mergeCell ref="V4:W4"/>
    <mergeCell ref="X4:AA4"/>
    <mergeCell ref="A7:C8"/>
    <mergeCell ref="D7:E8"/>
    <mergeCell ref="F7:G8"/>
    <mergeCell ref="H7:I7"/>
    <mergeCell ref="J7:K7"/>
    <mergeCell ref="X5:AA5"/>
    <mergeCell ref="H6:I6"/>
    <mergeCell ref="K6:U6"/>
    <mergeCell ref="V6:W6"/>
    <mergeCell ref="X6:AA6"/>
    <mergeCell ref="A14:C14"/>
    <mergeCell ref="Y7:Y9"/>
    <mergeCell ref="Z7:Z8"/>
    <mergeCell ref="AA7:AA9"/>
    <mergeCell ref="H8:I8"/>
    <mergeCell ref="J8:K8"/>
    <mergeCell ref="L8:M8"/>
    <mergeCell ref="N8:O8"/>
    <mergeCell ref="P8:Q8"/>
    <mergeCell ref="R8:S8"/>
    <mergeCell ref="L7:M7"/>
    <mergeCell ref="N7:O7"/>
    <mergeCell ref="P7:S7"/>
    <mergeCell ref="T7:U8"/>
    <mergeCell ref="V7:W8"/>
    <mergeCell ref="X7:X9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</mergeCells>
  <phoneticPr fontId="28"/>
  <dataValidations disablePrompts="1" count="4">
    <dataValidation type="list" allowBlank="1" showInputMessage="1" sqref="B31:B36" xr:uid="{19B5346E-AF2E-45A3-8EAF-1BFE071730F5}">
      <formula1>"中間検査,20□□年度実績額,確定検査"</formula1>
    </dataValidation>
    <dataValidation type="list" allowBlank="1" showInputMessage="1" showErrorMessage="1" sqref="A25:C25" xr:uid="{B304F9CE-5972-4B94-9787-B21C49C43F9D}">
      <formula1>"8,10"</formula1>
    </dataValidation>
    <dataValidation type="list" showInputMessage="1" showErrorMessage="1" sqref="M2:O2" xr:uid="{80C00DAC-050D-4238-ABAD-CA06D3033E66}">
      <formula1>"中間検査,中間検査（年度末）,確定検査,概算払"</formula1>
    </dataValidation>
    <dataValidation errorStyle="warning" showInputMessage="1" showErrorMessage="1" sqref="C5:C6" xr:uid="{55664952-3560-41CE-805B-0590CDB8ABBE}"/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orientation="landscape" cellComments="asDisplayed" r:id="rId1"/>
  <headerFooter alignWithMargins="0"/>
  <rowBreaks count="1" manualBreakCount="1">
    <brk id="38" max="27" man="1"/>
  </rowBreaks>
  <colBreaks count="1" manualBreakCount="1">
    <brk id="28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一般用【フェーズ1】</vt:lpstr>
      <vt:lpstr>一般用【フェーズ2】</vt:lpstr>
      <vt:lpstr>補助事業で委託を行う場合の参考書式</vt:lpstr>
      <vt:lpstr>一般用【フェーズ1】!Print_Area</vt:lpstr>
      <vt:lpstr>一般用【フェーズ2】!Print_Area</vt:lpstr>
      <vt:lpstr>補助事業で委託を行う場合の参考書式!Print_Area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