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BD4F7F27-E4BB-4DFB-9B78-39749ABCC4C8}" xr6:coauthVersionLast="47" xr6:coauthVersionMax="47" xr10:uidLastSave="{00000000-0000-0000-0000-000000000000}"/>
  <bookViews>
    <workbookView xWindow="-120" yWindow="-16320" windowWidth="29040" windowHeight="15720" tabRatio="849" xr2:uid="{00000000-000D-0000-FFFF-FFFF00000000}"/>
  </bookViews>
  <sheets>
    <sheet name="6.(1)全期間総括表" sheetId="7" r:id="rId1"/>
    <sheet name="6.(2)委託先総括表(一般）" sheetId="6" r:id="rId2"/>
    <sheet name="6.(2)委託先総括表(国立研究開発法人等）" sheetId="12" r:id="rId3"/>
    <sheet name="6.(2)委託先総括表(大学）" sheetId="1" r:id="rId4"/>
    <sheet name="6.(3)再委託・共同実施総括表（一般）" sheetId="9" r:id="rId5"/>
    <sheet name="6.(3)再委託・共同実施総括表（国立研究開発法人等）" sheetId="13" r:id="rId6"/>
    <sheet name="６.(3)再委託・共同実施総括表（大学）" sheetId="8" r:id="rId7"/>
    <sheet name="6.(4)項目別明細表（一般）" sheetId="2" r:id="rId8"/>
    <sheet name="6.(4)国立研究開発法人等_項目別明細表" sheetId="10" r:id="rId9"/>
    <sheet name="6.(4)項目別明細表（大学）" sheetId="5" r:id="rId10"/>
  </sheets>
  <definedNames>
    <definedName name="_xlnm.Print_Area" localSheetId="0">'6.(1)全期間総括表'!$A:$F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<sst xmlns="http://schemas.openxmlformats.org/spreadsheetml/2006/main" count="486" uniqueCount="225">
  <si>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</si>
  <si>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</si>
  <si>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</si>
  <si>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</si>
  <si>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</si>
  <si>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</si>
  <si>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</si>
  <si>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</si>
  <si>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</si>
  <si>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</si>
  <si>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</si>
  <si>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</si>
  <si>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</si>
  <si>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</si>
  <si>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</si>
  <si>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</si>
  <si>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</si>
  <si>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</si>
  <si>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</si>
  <si>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</si>
  <si>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</si>
  <si>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</si>
  <si>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</si>
  <si>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</si>
  <si>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</si>
  <si>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</si>
  <si>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</si>
  <si>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</si>
  <si>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</si>
  <si>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</si>
  <si>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</si>
  <si>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</si>
  <si>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</si>
  <si>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</si>
  <si>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</si>
  <si>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</si>
  <si>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</si>
  <si>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</si>
  <si>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</si>
  <si>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</si>
  <si>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</si>
  <si>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</si>
  <si>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</si>
  <si>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</si>
  <si>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</si>
  <si>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</si>
  <si>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</si>
  <si>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</si>
  <si>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</si>
  <si>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</si>
  <si>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</si>
  <si>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</si>
  <si>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</si>
  <si>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</si>
  <si>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</si>
  <si>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</si>
  <si>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</si>
  <si>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</si>
  <si>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</si>
  <si>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</si>
  <si>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</si>
  <si>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</si>
  <si>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</si>
  <si>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</si>
  <si>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</si>
  <si>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</si>
  <si>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</si>
  <si>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</si>
  <si>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</si>
  <si>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</si>
  <si>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</si>
  <si>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</si>
  <si>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</si>
  <si>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</si>
  <si>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</si>
  <si>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</si>
  <si>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</si>
  <si>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</si>
  <si>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</si>
  <si>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</si>
  <si>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</si>
  <si>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</si>
  <si>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</si>
  <si>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</si>
  <si>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</si>
  <si>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</si>
  <si>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</si>
  <si>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</si>
  <si>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</si>
  <si>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</si>
  <si>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</si>
  <si>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</si>
  <si>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</si>
  <si>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</si>
  <si>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</si>
  <si>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</si>
  <si>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</si>
  <si>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</si>
  <si>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</si>
  <si>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</si>
  <si>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別紙⑤</t>
    <rPh sb="0" eb="2">
      <t>ベッシ</t>
    </rPh>
    <phoneticPr fontId="2"/>
  </si>
  <si>
    <t>別紙③</t>
    <rPh sb="0" eb="2">
      <t>ベッシ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</si>
  <si>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</si>
  <si>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</si>
  <si>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別紙④</t>
    <rPh sb="0" eb="2">
      <t>ベッシ</t>
    </rPh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</si>
  <si>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</si>
  <si>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</si>
  <si>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</si>
  <si>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</si>
  <si>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別紙②</t>
    <rPh sb="0" eb="2">
      <t>ベッシ</t>
    </rPh>
    <phoneticPr fontId="2"/>
  </si>
  <si>
    <t>別紙①</t>
    <rPh sb="0" eb="2">
      <t>ベッシ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</si>
  <si>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</si>
  <si>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</si>
  <si>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</si>
  <si>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</si>
  <si>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</si>
  <si>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</si>
  <si>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</si>
  <si>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</si>
  <si>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</si>
  <si>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</si>
  <si>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</si>
  <si>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</si>
  <si>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</si>
  <si>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</si>
  <si>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</si>
  <si>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</si>
  <si>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</si>
  <si>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</si>
  <si>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</si>
  <si>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</si>
  <si>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</si>
  <si>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</si>
  <si>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</si>
  <si>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</si>
  <si>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</si>
  <si>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</si>
  <si>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</si>
  <si>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</si>
  <si>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</si>
  <si>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</si>
  <si>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</si>
  <si>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</si>
  <si>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</si>
  <si>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</si>
  <si>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</si>
  <si>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</si>
  <si>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</si>
  <si>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</si>
  <si>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</si>
  <si>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</si>
  <si>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</si>
  <si>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</si>
  <si>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</si>
  <si>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</si>
  <si>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</si>
  <si>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</si>
  <si>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</si>
  <si>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</si>
  <si>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</si>
  <si>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</si>
  <si>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</si>
  <si>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</si>
  <si>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</si>
  <si>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</si>
  <si>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</si>
  <si>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</si>
  <si>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</si>
  <si>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</si>
  <si>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</si>
  <si>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</si>
  <si>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</si>
  <si>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</si>
  <si>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</si>
  <si>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</si>
  <si>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</si>
  <si>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</si>
  <si>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</si>
  <si>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</si>
  <si>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</si>
  <si>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</si>
  <si>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</si>
  <si>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</si>
  <si>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</si>
  <si>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</si>
  <si>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</si>
  <si>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</si>
  <si>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</si>
  <si>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</si>
  <si>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</si>
  <si>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</si>
  <si>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</si>
  <si>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</si>
  <si>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</si>
  <si>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</si>
  <si>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別紙⑥</t>
    <rPh sb="0" eb="2">
      <t>ベッシ</t>
    </rPh>
    <phoneticPr fontId="2"/>
  </si>
  <si>
    <t>別紙⑦</t>
    <rPh sb="0" eb="2">
      <t>ベッシ</t>
    </rPh>
    <phoneticPr fontId="2"/>
  </si>
  <si>
    <t>別紙⑧</t>
    <rPh sb="0" eb="2">
      <t>ベッシ</t>
    </rPh>
    <phoneticPr fontId="2"/>
  </si>
  <si>
    <t>別紙⑨</t>
    <rPh sb="0" eb="2">
      <t>ベッシ</t>
    </rPh>
    <phoneticPr fontId="2"/>
  </si>
  <si>
    <t>別紙⑩</t>
    <rPh sb="0" eb="2">
      <t>ベッシ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</si>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</sst>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ColWidth="9" defaultRowHeight="13.2" x14ac:dyDescent="0.2"/>
  <cols>
    <col min="1" max="1" width="22.109375" style="1" customWidth="1"/>
    <col min="2" max="2" width="24.109375" style="1" customWidth="1"/>
    <col min="3" max="3" width="13" style="1" bestFit="1" customWidth="1"/>
    <col min="4" max="4" width="12.21875" style="1" bestFit="1" customWidth="1"/>
    <col min="5" max="6" width="11.109375" style="1" bestFit="1" customWidth="1"/>
    <col min="7" max="16384" width="9" style="1"/>
  </cols>
  <sheetData>
    <row r="1" spans="1:12" ht="19.2" x14ac:dyDescent="0.2">
      <c r="F1" s="14" t="s">
        <v>110</v>
      </c>
    </row>
    <row r="2" spans="1:12" ht="19.8" x14ac:dyDescent="0.2">
      <c r="A2" s="146" t="s">
        <v>111</v>
      </c>
      <c r="B2" s="146"/>
      <c r="C2" s="146"/>
      <c r="D2" s="146"/>
      <c r="E2" s="146"/>
      <c r="F2" s="146"/>
    </row>
    <row r="3" spans="1:12" ht="18.75" customHeight="1" x14ac:dyDescent="0.2"/>
    <row r="4" spans="1:12" s="8" customFormat="1" ht="18.75" customHeight="1" x14ac:dyDescent="0.2">
      <c r="A4" s="7" t="s">
        <v>80</v>
      </c>
      <c r="B4" s="7"/>
    </row>
    <row r="5" spans="1:12" s="8" customFormat="1" ht="18.75" customHeight="1" x14ac:dyDescent="0.2">
      <c r="A5" s="7" t="s">
        <v>128</v>
      </c>
      <c r="B5" s="7"/>
    </row>
    <row r="6" spans="1:12" s="8" customFormat="1" ht="18.75" customHeight="1" x14ac:dyDescent="0.2">
      <c r="A6" s="7"/>
      <c r="B6" s="7"/>
      <c r="D6" s="147" t="s">
        <v>123</v>
      </c>
      <c r="E6" s="147"/>
      <c r="F6" s="147"/>
    </row>
    <row r="7" spans="1:12" s="8" customFormat="1" ht="27.15" customHeight="1" x14ac:dyDescent="0.2">
      <c r="A7" s="9" t="s">
        <v>81</v>
      </c>
      <c r="B7" s="10" t="s">
        <v>84</v>
      </c>
      <c r="C7" s="9" t="s">
        <v>9</v>
      </c>
      <c r="D7" s="9" t="s">
        <v>133</v>
      </c>
      <c r="E7" s="9" t="s">
        <v>134</v>
      </c>
      <c r="F7" s="9" t="s">
        <v>135</v>
      </c>
      <c r="I7" s="69"/>
    </row>
    <row r="8" spans="1:12" s="8" customFormat="1" ht="27.15" customHeight="1" x14ac:dyDescent="0.2">
      <c r="A8" s="138" t="s">
        <v>75</v>
      </c>
      <c r="B8" s="139"/>
      <c r="C8" s="11">
        <f t="shared" ref="C8:C12" si="0">SUM(D8:F8)</f>
        <v>0</v>
      </c>
      <c r="D8" s="11">
        <f>'6.(2)委託先総括表(一般）'!C26</f>
        <v>0</v>
      </c>
      <c r="E8" s="11">
        <f>'6.(2)委託先総括表(一般）'!D26</f>
        <v>0</v>
      </c>
      <c r="F8" s="11">
        <f>'6.(2)委託先総括表(一般）'!E26</f>
        <v>0</v>
      </c>
      <c r="I8" s="70"/>
      <c r="J8" s="71"/>
      <c r="K8" s="71"/>
      <c r="L8" s="71"/>
    </row>
    <row r="9" spans="1:12" s="8" customFormat="1" ht="27.15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.15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.15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.15" customHeight="1" x14ac:dyDescent="0.2">
      <c r="A12" s="138" t="s">
        <v>224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.15" customHeight="1" x14ac:dyDescent="0.2">
      <c r="A13" s="138" t="s">
        <v>10</v>
      </c>
      <c r="B13" s="139"/>
      <c r="C13" s="11">
        <f>SUM(D13:F13)</f>
        <v>0</v>
      </c>
      <c r="D13" s="11">
        <f>'6.(2)委託先総括表(一般）'!C25+'6.(2)委託先総括表(大学）'!C17</f>
        <v>0</v>
      </c>
      <c r="E13" s="11">
        <f>'6.(2)委託先総括表(一般）'!D25+'6.(2)委託先総括表(大学）'!D17</f>
        <v>0</v>
      </c>
      <c r="F13" s="11">
        <f>'6.(2)委託先総括表(一般）'!E25+'6.(2)委託先総括表(大学）'!E17</f>
        <v>0</v>
      </c>
      <c r="I13" s="71"/>
      <c r="J13" s="71"/>
      <c r="K13" s="71"/>
      <c r="L13" s="71"/>
    </row>
    <row r="14" spans="1:12" s="8" customFormat="1" ht="27.15" customHeight="1" x14ac:dyDescent="0.2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.15" customHeight="1" x14ac:dyDescent="0.2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.15" customHeight="1" x14ac:dyDescent="0.2">
      <c r="A16" s="103" t="s">
        <v>138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.15" customHeight="1" x14ac:dyDescent="0.2">
      <c r="A18" s="1" t="s">
        <v>126</v>
      </c>
    </row>
    <row r="19" spans="1:12" ht="27.15" customHeight="1" x14ac:dyDescent="0.2">
      <c r="A19" s="140" t="s">
        <v>222</v>
      </c>
      <c r="B19" s="141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.15" customHeight="1" x14ac:dyDescent="0.2">
      <c r="A20" s="142" t="s">
        <v>124</v>
      </c>
      <c r="B20" s="143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.15" customHeight="1" x14ac:dyDescent="0.2">
      <c r="A21" s="144" t="s">
        <v>129</v>
      </c>
      <c r="B21" s="145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.15" customHeight="1" x14ac:dyDescent="0.2">
      <c r="A23" s="140" t="s">
        <v>223</v>
      </c>
      <c r="B23" s="141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.15" customHeight="1" x14ac:dyDescent="0.2">
      <c r="A24" s="142" t="s">
        <v>125</v>
      </c>
      <c r="B24" s="143"/>
      <c r="C24" s="49">
        <f>SUM(D24:F24)</f>
        <v>0</v>
      </c>
      <c r="D24" s="72"/>
      <c r="E24" s="72"/>
      <c r="F24" s="72"/>
    </row>
    <row r="25" spans="1:12" ht="27.15" customHeight="1" x14ac:dyDescent="0.2">
      <c r="A25" s="144" t="s">
        <v>130</v>
      </c>
      <c r="B25" s="145"/>
      <c r="C25" s="50">
        <f>SUM(D25:F25)</f>
        <v>0</v>
      </c>
      <c r="D25" s="73"/>
      <c r="E25" s="73"/>
      <c r="F25" s="73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/>
  </sheetViews>
  <sheetFormatPr defaultRowHeight="19.5" customHeight="1" x14ac:dyDescent="0.2"/>
  <cols>
    <col min="1" max="1" width="23.88671875" bestFit="1" customWidth="1"/>
    <col min="2" max="2" width="24.109375" bestFit="1" customWidth="1"/>
    <col min="3" max="3" width="3.33203125" bestFit="1" customWidth="1"/>
    <col min="4" max="4" width="10.21875" style="1" bestFit="1" customWidth="1"/>
    <col min="5" max="6" width="3.33203125" bestFit="1" customWidth="1"/>
    <col min="7" max="7" width="4.44140625" bestFit="1" customWidth="1"/>
    <col min="8" max="8" width="4.88671875" bestFit="1" customWidth="1"/>
    <col min="9" max="9" width="4.109375" customWidth="1"/>
    <col min="10" max="10" width="10.88671875" style="1" bestFit="1" customWidth="1"/>
    <col min="11" max="11" width="10.21875" bestFit="1" customWidth="1"/>
    <col min="12" max="12" width="9.6640625" bestFit="1" customWidth="1"/>
  </cols>
  <sheetData>
    <row r="1" spans="1:12" ht="19.5" customHeight="1" x14ac:dyDescent="0.2">
      <c r="K1" s="1"/>
      <c r="L1" s="15" t="s">
        <v>199</v>
      </c>
    </row>
    <row r="2" spans="1:12" ht="19.5" customHeight="1" x14ac:dyDescent="0.2">
      <c r="A2" s="137" t="s">
        <v>207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s="18" customFormat="1" ht="16.649999999999999" customHeight="1" x14ac:dyDescent="0.2">
      <c r="B3" s="207"/>
      <c r="C3" s="207"/>
      <c r="D3" s="207"/>
      <c r="E3" s="207"/>
      <c r="F3" s="207"/>
      <c r="G3" s="207"/>
      <c r="H3" s="207"/>
      <c r="J3" s="208"/>
      <c r="K3" s="208"/>
      <c r="L3" s="208"/>
    </row>
    <row r="4" spans="1:12" s="18" customFormat="1" ht="18" customHeight="1" thickBot="1" x14ac:dyDescent="0.25">
      <c r="A4" s="170" t="s">
        <v>214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8" customFormat="1" ht="13.2" x14ac:dyDescent="0.2">
      <c r="A5" s="166" t="s">
        <v>96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2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2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2" x14ac:dyDescent="0.2">
      <c r="A8" s="22" t="s">
        <v>65</v>
      </c>
      <c r="D8" s="24"/>
      <c r="J8" s="24"/>
      <c r="K8" s="57"/>
      <c r="L8" s="58"/>
    </row>
    <row r="9" spans="1:12" s="18" customFormat="1" ht="13.2" x14ac:dyDescent="0.2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2" x14ac:dyDescent="0.2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2" x14ac:dyDescent="0.2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2" x14ac:dyDescent="0.2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2" x14ac:dyDescent="0.2">
      <c r="A13" s="22" t="s">
        <v>66</v>
      </c>
      <c r="D13" s="24"/>
      <c r="J13" s="24"/>
      <c r="K13" s="57"/>
      <c r="L13" s="58"/>
    </row>
    <row r="14" spans="1:12" s="18" customFormat="1" ht="13.2" x14ac:dyDescent="0.2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2" x14ac:dyDescent="0.2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2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2" x14ac:dyDescent="0.2">
      <c r="A17" s="22" t="s">
        <v>73</v>
      </c>
      <c r="B17" s="18" t="s">
        <v>97</v>
      </c>
      <c r="C17" s="18" t="s">
        <v>103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2" x14ac:dyDescent="0.2">
      <c r="A18" s="22"/>
      <c r="B18" s="18" t="s">
        <v>98</v>
      </c>
      <c r="C18" s="18" t="s">
        <v>103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2" x14ac:dyDescent="0.2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2" x14ac:dyDescent="0.2">
      <c r="A20" s="22"/>
      <c r="D20" s="24"/>
      <c r="I20" s="25"/>
      <c r="J20" s="24"/>
      <c r="K20" s="57"/>
      <c r="L20" s="58"/>
    </row>
    <row r="21" spans="1:12" s="18" customFormat="1" ht="13.2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2" x14ac:dyDescent="0.2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2" x14ac:dyDescent="0.2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2" x14ac:dyDescent="0.2">
      <c r="A24" s="22" t="s">
        <v>220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2" x14ac:dyDescent="0.2">
      <c r="A25" s="22"/>
      <c r="D25" s="24"/>
      <c r="J25" s="24"/>
      <c r="K25" s="59"/>
      <c r="L25" s="58"/>
    </row>
    <row r="26" spans="1:12" s="18" customFormat="1" ht="13.2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2" x14ac:dyDescent="0.2">
      <c r="A27" s="22" t="s">
        <v>67</v>
      </c>
      <c r="B27" s="18" t="s">
        <v>221</v>
      </c>
      <c r="D27" s="24"/>
      <c r="I27" s="25" t="s">
        <v>50</v>
      </c>
      <c r="J27" s="24"/>
      <c r="K27" s="57"/>
      <c r="L27" s="58"/>
    </row>
    <row r="28" spans="1:12" s="18" customFormat="1" ht="13.2" x14ac:dyDescent="0.2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2" x14ac:dyDescent="0.2">
      <c r="A29" s="22" t="s">
        <v>69</v>
      </c>
      <c r="B29" s="18" t="s">
        <v>136</v>
      </c>
      <c r="D29" s="24"/>
      <c r="I29" s="25" t="s">
        <v>50</v>
      </c>
      <c r="J29" s="24"/>
      <c r="K29" s="57"/>
      <c r="L29" s="58"/>
    </row>
    <row r="30" spans="1:12" s="18" customFormat="1" ht="13.2" x14ac:dyDescent="0.2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2" x14ac:dyDescent="0.2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2" x14ac:dyDescent="0.2">
      <c r="A32" s="22" t="s">
        <v>72</v>
      </c>
      <c r="B32" s="18" t="s">
        <v>45</v>
      </c>
      <c r="C32" s="18" t="s">
        <v>103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2" x14ac:dyDescent="0.2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2" x14ac:dyDescent="0.2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2" x14ac:dyDescent="0.2">
      <c r="A35" s="22"/>
      <c r="D35" s="24"/>
      <c r="I35" s="25"/>
      <c r="J35" s="24"/>
      <c r="K35" s="57"/>
      <c r="L35" s="58"/>
    </row>
    <row r="36" spans="1:12" s="18" customFormat="1" ht="13.2" x14ac:dyDescent="0.2">
      <c r="A36" s="160" t="s">
        <v>219</v>
      </c>
      <c r="B36" s="161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8" thickBot="1" x14ac:dyDescent="0.25">
      <c r="A37" s="198" t="s">
        <v>88</v>
      </c>
      <c r="B37" s="199"/>
      <c r="C37" s="199"/>
      <c r="D37" s="199"/>
      <c r="E37" s="199"/>
      <c r="F37" s="199"/>
      <c r="G37" s="199"/>
      <c r="H37" s="199"/>
      <c r="I37" s="199"/>
      <c r="J37" s="200"/>
      <c r="K37" s="65"/>
      <c r="L37" s="66">
        <f>L6+L36</f>
        <v>0</v>
      </c>
    </row>
    <row r="38" spans="1:12" s="18" customFormat="1" ht="13.2" x14ac:dyDescent="0.2">
      <c r="A38" s="29" t="s">
        <v>113</v>
      </c>
      <c r="B38" s="30"/>
      <c r="C38" s="30"/>
      <c r="D38" s="30"/>
      <c r="E38" s="30"/>
      <c r="F38" s="30"/>
      <c r="G38" s="30"/>
      <c r="H38" s="30"/>
      <c r="I38" s="30"/>
      <c r="J38" s="30"/>
      <c r="K38" s="196">
        <f>L37*1000</f>
        <v>0</v>
      </c>
      <c r="L38" s="197"/>
    </row>
    <row r="39" spans="1:12" s="18" customFormat="1" ht="13.2" x14ac:dyDescent="0.2">
      <c r="A39" s="31" t="s">
        <v>115</v>
      </c>
      <c r="B39" s="32"/>
      <c r="C39" s="32"/>
      <c r="D39" s="32"/>
      <c r="E39" s="32"/>
      <c r="F39" s="32"/>
      <c r="G39" s="32"/>
      <c r="H39" s="32"/>
      <c r="I39" s="32"/>
      <c r="J39" s="33"/>
      <c r="K39" s="201">
        <f>ROUNDDOWN(L37*1000*(0.1/1.1),0)</f>
        <v>0</v>
      </c>
      <c r="L39" s="202"/>
    </row>
    <row r="40" spans="1:12" s="18" customFormat="1" ht="13.2" x14ac:dyDescent="0.2">
      <c r="B40" s="34"/>
      <c r="D40" s="24"/>
      <c r="J40" s="24"/>
    </row>
    <row r="41" spans="1:12" s="18" customFormat="1" ht="13.2" x14ac:dyDescent="0.2">
      <c r="A41" s="166" t="s">
        <v>95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91</v>
      </c>
      <c r="L41" s="166"/>
    </row>
    <row r="42" spans="1:12" s="18" customFormat="1" ht="13.2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5">
        <f>SUM(K43:K47)</f>
        <v>0</v>
      </c>
      <c r="L42" s="206"/>
    </row>
    <row r="43" spans="1:12" s="18" customFormat="1" ht="13.2" x14ac:dyDescent="0.2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2" x14ac:dyDescent="0.2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2" x14ac:dyDescent="0.2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2" x14ac:dyDescent="0.2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2" x14ac:dyDescent="0.2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2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2" x14ac:dyDescent="0.2">
      <c r="A49" s="42" t="s">
        <v>127</v>
      </c>
      <c r="B49" s="43"/>
      <c r="C49" s="43"/>
      <c r="D49" s="43"/>
      <c r="E49" s="43"/>
      <c r="F49" s="43"/>
      <c r="G49" s="43"/>
      <c r="H49" s="43"/>
      <c r="I49" s="43"/>
      <c r="J49" s="44"/>
      <c r="K49" s="209">
        <f>ROUNDDOWN(K42*(0.1/1.1),0)</f>
        <v>0</v>
      </c>
      <c r="L49" s="210"/>
    </row>
    <row r="50" spans="1:12" s="18" customFormat="1" ht="13.2" x14ac:dyDescent="0.2">
      <c r="K50" s="45"/>
      <c r="L50" s="45"/>
    </row>
    <row r="51" spans="1:12" s="18" customFormat="1" ht="13.2" x14ac:dyDescent="0.2">
      <c r="A51" s="167" t="s">
        <v>114</v>
      </c>
      <c r="B51" s="203"/>
      <c r="C51" s="203"/>
      <c r="D51" s="203"/>
      <c r="E51" s="203"/>
      <c r="F51" s="203"/>
      <c r="G51" s="203"/>
      <c r="H51" s="203"/>
      <c r="I51" s="203"/>
      <c r="J51" s="204"/>
      <c r="K51" s="211">
        <f>K38+K42</f>
        <v>0</v>
      </c>
      <c r="L51" s="212"/>
    </row>
    <row r="52" spans="1:12" s="18" customFormat="1" ht="13.2" x14ac:dyDescent="0.2">
      <c r="A52" s="167" t="s">
        <v>116</v>
      </c>
      <c r="B52" s="203"/>
      <c r="C52" s="203"/>
      <c r="D52" s="203"/>
      <c r="E52" s="203"/>
      <c r="F52" s="203"/>
      <c r="G52" s="203"/>
      <c r="H52" s="203"/>
      <c r="I52" s="203"/>
      <c r="J52" s="204"/>
      <c r="K52" s="209">
        <f>K39+K49</f>
        <v>0</v>
      </c>
      <c r="L52" s="210"/>
    </row>
    <row r="53" spans="1:12" ht="3.75" customHeight="1" x14ac:dyDescent="0.2"/>
  </sheetData>
  <mergeCells count="18">
    <mergeCell ref="K49:L49"/>
    <mergeCell ref="K51:L51"/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 t="s">
        <v>109</v>
      </c>
    </row>
    <row r="2" spans="1:5" ht="19.8" x14ac:dyDescent="0.2">
      <c r="A2" s="146" t="s">
        <v>189</v>
      </c>
      <c r="B2" s="146"/>
      <c r="C2" s="146"/>
      <c r="D2" s="146"/>
      <c r="E2" s="146"/>
    </row>
    <row r="3" spans="1:5" ht="19.8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128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2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2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2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2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2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2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2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2">
      <c r="A29" s="103" t="s">
        <v>138</v>
      </c>
      <c r="B29" s="24"/>
      <c r="C29" s="24"/>
      <c r="D29" s="24"/>
      <c r="E29" s="24"/>
    </row>
    <row r="32" spans="1:5" x14ac:dyDescent="0.2">
      <c r="A32" s="16" t="s">
        <v>102</v>
      </c>
      <c r="B32" s="3"/>
      <c r="C32" s="3"/>
      <c r="D32" s="3"/>
      <c r="E32" s="3"/>
    </row>
    <row r="34" spans="1:1" x14ac:dyDescent="0.2">
      <c r="A34" s="17" t="s">
        <v>200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 t="s">
        <v>101</v>
      </c>
    </row>
    <row r="2" spans="1:5" ht="19.8" x14ac:dyDescent="0.2">
      <c r="A2" s="137" t="s">
        <v>191</v>
      </c>
      <c r="B2" s="137"/>
      <c r="C2" s="137"/>
      <c r="D2" s="137"/>
      <c r="E2" s="137"/>
    </row>
    <row r="3" spans="1:5" ht="19.2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128</v>
      </c>
    </row>
    <row r="6" spans="1:5" s="18" customFormat="1" ht="18.75" customHeight="1" x14ac:dyDescent="0.2">
      <c r="A6" s="18" t="s">
        <v>209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2">
      <c r="A10" s="49" t="s">
        <v>182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183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184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185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186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187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2">
      <c r="A18" s="9" t="s">
        <v>211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2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2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2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2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2">
      <c r="A23" s="103" t="s">
        <v>138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2.21875" customWidth="1"/>
  </cols>
  <sheetData>
    <row r="1" spans="1:5" ht="19.2" x14ac:dyDescent="0.2">
      <c r="E1" s="15" t="s">
        <v>104</v>
      </c>
    </row>
    <row r="2" spans="1:5" ht="19.8" x14ac:dyDescent="0.2">
      <c r="A2" s="137" t="s">
        <v>190</v>
      </c>
      <c r="B2" s="137"/>
      <c r="C2" s="137"/>
      <c r="D2" s="137"/>
      <c r="E2" s="137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128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31.5" customHeight="1" x14ac:dyDescent="0.2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2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2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2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2">
      <c r="A20" s="103" t="s">
        <v>138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 t="s">
        <v>100</v>
      </c>
    </row>
    <row r="2" spans="1:5" ht="19.8" x14ac:dyDescent="0.2">
      <c r="A2" s="146" t="s">
        <v>193</v>
      </c>
      <c r="B2" s="146"/>
      <c r="C2" s="146"/>
      <c r="D2" s="146"/>
      <c r="E2" s="146"/>
    </row>
    <row r="3" spans="1:5" ht="19.8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102</v>
      </c>
    </row>
    <row r="5" spans="1:5" s="18" customFormat="1" ht="19.5" customHeight="1" x14ac:dyDescent="0.2">
      <c r="A5" s="8" t="s">
        <v>128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2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2">
      <c r="A23" s="9" t="s">
        <v>137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2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2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206</v>
      </c>
    </row>
    <row r="30" spans="1:5" x14ac:dyDescent="0.2">
      <c r="A30" s="17" t="s">
        <v>202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/>
  </sheetViews>
  <sheetFormatPr defaultRowHeight="13.2" x14ac:dyDescent="0.2"/>
  <cols>
    <col min="1" max="1" width="35.33203125" bestFit="1" customWidth="1"/>
    <col min="2" max="5" width="13.44140625" customWidth="1"/>
  </cols>
  <sheetData>
    <row r="1" spans="1:5" ht="19.2" x14ac:dyDescent="0.2">
      <c r="E1" s="15" t="s">
        <v>195</v>
      </c>
    </row>
    <row r="2" spans="1:5" ht="19.8" x14ac:dyDescent="0.2">
      <c r="A2" s="137" t="s">
        <v>194</v>
      </c>
      <c r="B2" s="137"/>
      <c r="C2" s="137"/>
      <c r="D2" s="137"/>
      <c r="E2" s="137"/>
    </row>
    <row r="3" spans="1:5" ht="19.2" x14ac:dyDescent="0.2">
      <c r="E3" s="15"/>
    </row>
    <row r="4" spans="1:5" s="8" customFormat="1" ht="18.75" customHeight="1" x14ac:dyDescent="0.2">
      <c r="A4" s="8" t="s">
        <v>201</v>
      </c>
    </row>
    <row r="5" spans="1:5" s="18" customFormat="1" ht="18.75" customHeight="1" x14ac:dyDescent="0.2">
      <c r="A5" s="8" t="s">
        <v>128</v>
      </c>
    </row>
    <row r="6" spans="1:5" s="18" customFormat="1" ht="18.75" customHeight="1" x14ac:dyDescent="0.2">
      <c r="A6" s="18" t="s">
        <v>209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2">
      <c r="A10" s="49" t="s">
        <v>182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183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184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185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186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187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2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2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2"/>
    <row r="21" spans="1:5" x14ac:dyDescent="0.2">
      <c r="A21" s="136" t="s">
        <v>205</v>
      </c>
    </row>
    <row r="22" spans="1:5" x14ac:dyDescent="0.2">
      <c r="A22" s="17" t="s">
        <v>204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/>
  </sheetViews>
  <sheetFormatPr defaultRowHeight="13.2" x14ac:dyDescent="0.2"/>
  <cols>
    <col min="1" max="1" width="35.33203125" bestFit="1" customWidth="1"/>
    <col min="2" max="5" width="12.21875" customWidth="1"/>
  </cols>
  <sheetData>
    <row r="1" spans="1:5" ht="19.2" x14ac:dyDescent="0.2">
      <c r="E1" s="15" t="s">
        <v>196</v>
      </c>
    </row>
    <row r="2" spans="1:5" ht="19.8" x14ac:dyDescent="0.2">
      <c r="A2" s="137" t="s">
        <v>192</v>
      </c>
      <c r="B2" s="137"/>
      <c r="C2" s="137"/>
      <c r="D2" s="137"/>
      <c r="E2" s="137"/>
    </row>
    <row r="3" spans="1:5" s="8" customFormat="1" ht="21" customHeight="1" x14ac:dyDescent="0.2"/>
    <row r="4" spans="1:5" s="8" customFormat="1" ht="18.75" customHeight="1" x14ac:dyDescent="0.2">
      <c r="A4" s="16" t="s">
        <v>102</v>
      </c>
    </row>
    <row r="5" spans="1:5" s="18" customFormat="1" ht="18.75" customHeight="1" x14ac:dyDescent="0.2">
      <c r="A5" s="8" t="s">
        <v>128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133</v>
      </c>
      <c r="D8" s="9" t="s">
        <v>134</v>
      </c>
      <c r="E8" s="9" t="s">
        <v>135</v>
      </c>
    </row>
    <row r="9" spans="1:5" s="8" customFormat="1" ht="31.5" customHeight="1" x14ac:dyDescent="0.2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2">
      <c r="A15" s="9" t="s">
        <v>131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2">
      <c r="A16" s="102" t="s">
        <v>132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203</v>
      </c>
    </row>
    <row r="22" spans="1:5" x14ac:dyDescent="0.2">
      <c r="A22" s="17" t="s">
        <v>202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/>
  </sheetViews>
  <sheetFormatPr defaultRowHeight="19.5" customHeight="1" x14ac:dyDescent="0.2"/>
  <cols>
    <col min="1" max="1" width="23.88671875" bestFit="1" customWidth="1"/>
    <col min="2" max="2" width="21.33203125" bestFit="1" customWidth="1"/>
    <col min="3" max="3" width="3.33203125" bestFit="1" customWidth="1"/>
    <col min="4" max="4" width="10.88671875" style="1" bestFit="1" customWidth="1"/>
    <col min="5" max="6" width="3.33203125" bestFit="1" customWidth="1"/>
    <col min="7" max="7" width="4.44140625" bestFit="1" customWidth="1"/>
    <col min="8" max="8" width="4.77734375" bestFit="1" customWidth="1"/>
    <col min="9" max="9" width="3.33203125" bestFit="1" customWidth="1"/>
    <col min="10" max="10" width="9.77734375" style="1" bestFit="1" customWidth="1"/>
    <col min="11" max="11" width="9.77734375" bestFit="1" customWidth="1"/>
    <col min="12" max="12" width="9.6640625" bestFit="1" customWidth="1"/>
    <col min="13" max="13" width="9.21875" bestFit="1" customWidth="1"/>
  </cols>
  <sheetData>
    <row r="1" spans="1:12" ht="19.5" customHeight="1" x14ac:dyDescent="0.2">
      <c r="L1" s="15" t="s">
        <v>197</v>
      </c>
    </row>
    <row r="2" spans="1:12" ht="19.5" customHeight="1" x14ac:dyDescent="0.2">
      <c r="A2" s="137" t="s">
        <v>188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9.5" customHeight="1" x14ac:dyDescent="0.2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8" customFormat="1" ht="19.5" customHeight="1" thickBot="1" x14ac:dyDescent="0.25">
      <c r="A4" s="170" t="s">
        <v>215</v>
      </c>
      <c r="B4" s="170"/>
      <c r="D4" s="8"/>
      <c r="J4" s="8"/>
    </row>
    <row r="5" spans="1:12" s="18" customFormat="1" ht="13.2" x14ac:dyDescent="0.2">
      <c r="A5" s="166" t="s">
        <v>107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58</v>
      </c>
      <c r="L5" s="169"/>
    </row>
    <row r="6" spans="1:12" s="18" customFormat="1" ht="13.2" x14ac:dyDescent="0.2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2" x14ac:dyDescent="0.2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2" x14ac:dyDescent="0.2">
      <c r="A8" s="22"/>
      <c r="B8" s="18" t="s">
        <v>28</v>
      </c>
      <c r="C8" s="18" t="s">
        <v>103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2" x14ac:dyDescent="0.2">
      <c r="A9" s="22"/>
      <c r="D9" s="24"/>
      <c r="I9" s="25"/>
      <c r="J9" s="24"/>
      <c r="K9" s="57"/>
      <c r="L9" s="58"/>
    </row>
    <row r="10" spans="1:12" s="18" customFormat="1" ht="13.2" x14ac:dyDescent="0.2">
      <c r="A10" s="162" t="s">
        <v>14</v>
      </c>
      <c r="B10" s="163"/>
      <c r="D10" s="8"/>
      <c r="J10" s="24"/>
      <c r="K10" s="57">
        <f>ROUNDDOWN((J11+J12+J13+J14+J15)/1000,0)</f>
        <v>0</v>
      </c>
      <c r="L10" s="58"/>
    </row>
    <row r="11" spans="1:12" s="18" customFormat="1" ht="13.2" x14ac:dyDescent="0.2">
      <c r="A11" s="22"/>
      <c r="B11" s="18" t="s">
        <v>29</v>
      </c>
      <c r="C11" s="18" t="s">
        <v>103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2" x14ac:dyDescent="0.2">
      <c r="A12" s="22"/>
      <c r="B12" s="18" t="s">
        <v>49</v>
      </c>
      <c r="C12" s="18" t="s">
        <v>103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2" x14ac:dyDescent="0.2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2" x14ac:dyDescent="0.2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2" x14ac:dyDescent="0.2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2" x14ac:dyDescent="0.2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2" x14ac:dyDescent="0.2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2" x14ac:dyDescent="0.2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2" x14ac:dyDescent="0.2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2" x14ac:dyDescent="0.2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2" x14ac:dyDescent="0.2">
      <c r="A21" s="22"/>
      <c r="C21" s="18" t="s">
        <v>103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2" x14ac:dyDescent="0.2">
      <c r="A22" s="22"/>
      <c r="C22" s="18" t="s">
        <v>103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2" x14ac:dyDescent="0.2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2" x14ac:dyDescent="0.2">
      <c r="A24" s="22"/>
      <c r="C24" s="18" t="s">
        <v>103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2" x14ac:dyDescent="0.2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2" x14ac:dyDescent="0.2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2" x14ac:dyDescent="0.2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2" x14ac:dyDescent="0.2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2" x14ac:dyDescent="0.2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2" x14ac:dyDescent="0.2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2" x14ac:dyDescent="0.2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2" x14ac:dyDescent="0.2">
      <c r="A32" s="22" t="s">
        <v>220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2" x14ac:dyDescent="0.2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2" x14ac:dyDescent="0.2">
      <c r="A34" s="22"/>
      <c r="B34" s="18" t="s">
        <v>221</v>
      </c>
      <c r="D34" s="24"/>
      <c r="I34" s="25" t="s">
        <v>50</v>
      </c>
      <c r="J34" s="24"/>
      <c r="K34" s="57"/>
      <c r="L34" s="58"/>
    </row>
    <row r="35" spans="1:13" s="18" customFormat="1" ht="13.2" x14ac:dyDescent="0.2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2" x14ac:dyDescent="0.2">
      <c r="A36" s="22" t="s">
        <v>40</v>
      </c>
      <c r="C36" s="18" t="s">
        <v>103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2" x14ac:dyDescent="0.2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2" x14ac:dyDescent="0.2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2" x14ac:dyDescent="0.2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2" x14ac:dyDescent="0.2">
      <c r="A40" s="160" t="s">
        <v>55</v>
      </c>
      <c r="B40" s="161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8" thickBot="1" x14ac:dyDescent="0.25">
      <c r="A41" s="74" t="s">
        <v>105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2" x14ac:dyDescent="0.2">
      <c r="A42" s="79" t="s">
        <v>117</v>
      </c>
      <c r="B42" s="80"/>
      <c r="C42" s="80"/>
      <c r="D42" s="80"/>
      <c r="E42" s="80"/>
      <c r="F42" s="80"/>
      <c r="G42" s="80"/>
      <c r="H42" s="80"/>
      <c r="I42" s="80"/>
      <c r="J42" s="80"/>
      <c r="K42" s="158">
        <f>L41*1000</f>
        <v>0</v>
      </c>
      <c r="L42" s="159"/>
    </row>
    <row r="43" spans="1:13" s="16" customFormat="1" ht="13.2" x14ac:dyDescent="0.2">
      <c r="A43" s="79" t="s">
        <v>106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2" x14ac:dyDescent="0.2">
      <c r="A44" s="79" t="s">
        <v>118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2" x14ac:dyDescent="0.2">
      <c r="B45" s="82"/>
      <c r="D45" s="83"/>
      <c r="J45" s="83"/>
    </row>
    <row r="46" spans="1:13" s="16" customFormat="1" ht="13.2" x14ac:dyDescent="0.2">
      <c r="A46" s="149" t="s">
        <v>107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91</v>
      </c>
      <c r="L46" s="149"/>
    </row>
    <row r="47" spans="1:13" s="16" customFormat="1" ht="13.2" x14ac:dyDescent="0.2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71">
        <f>SUM(K48:K52)</f>
        <v>0</v>
      </c>
      <c r="L47" s="172"/>
    </row>
    <row r="48" spans="1:13" s="16" customFormat="1" ht="13.2" x14ac:dyDescent="0.2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2" x14ac:dyDescent="0.2">
      <c r="A49" s="88"/>
      <c r="B49" s="93" t="s">
        <v>83</v>
      </c>
      <c r="C49" s="93"/>
      <c r="D49" s="83"/>
      <c r="I49" s="94" t="s">
        <v>112</v>
      </c>
      <c r="J49" s="89"/>
      <c r="K49" s="88"/>
      <c r="L49" s="95"/>
      <c r="M49" s="96"/>
    </row>
    <row r="50" spans="1:13" s="16" customFormat="1" ht="13.2" x14ac:dyDescent="0.2">
      <c r="A50" s="88"/>
      <c r="B50" s="93" t="s">
        <v>93</v>
      </c>
      <c r="C50" s="93"/>
      <c r="D50" s="83"/>
      <c r="I50" s="94" t="s">
        <v>112</v>
      </c>
      <c r="J50" s="89"/>
      <c r="K50" s="88"/>
      <c r="L50" s="95"/>
      <c r="M50" s="96"/>
    </row>
    <row r="51" spans="1:13" s="16" customFormat="1" ht="13.2" x14ac:dyDescent="0.2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2" x14ac:dyDescent="0.2">
      <c r="A52" s="88"/>
      <c r="B52" s="93" t="s">
        <v>92</v>
      </c>
      <c r="C52" s="93"/>
      <c r="D52" s="83"/>
      <c r="I52" s="94" t="s">
        <v>112</v>
      </c>
      <c r="J52" s="89"/>
      <c r="K52" s="90"/>
      <c r="L52" s="95"/>
      <c r="M52" s="96"/>
    </row>
    <row r="53" spans="1:13" s="16" customFormat="1" ht="13.2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2" x14ac:dyDescent="0.2">
      <c r="A54" s="79" t="s">
        <v>119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2" x14ac:dyDescent="0.2">
      <c r="A55" s="79" t="s">
        <v>120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2" x14ac:dyDescent="0.2">
      <c r="D56" s="96"/>
      <c r="J56" s="96"/>
    </row>
    <row r="57" spans="1:13" s="16" customFormat="1" ht="13.2" x14ac:dyDescent="0.2">
      <c r="A57" s="155" t="s">
        <v>121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6" customFormat="1" ht="13.2" x14ac:dyDescent="0.2">
      <c r="A58" s="155" t="s">
        <v>122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6" customFormat="1" ht="13.2" x14ac:dyDescent="0.2">
      <c r="A59" s="155" t="s">
        <v>108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2"/>
    <row r="61" spans="1:13" ht="19.5" customHeight="1" x14ac:dyDescent="0.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2">
      <c r="A62" s="148" t="s">
        <v>216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/>
  </sheetViews>
  <sheetFormatPr defaultColWidth="9" defaultRowHeight="19.5" customHeight="1" x14ac:dyDescent="0.2"/>
  <cols>
    <col min="1" max="1" width="16.33203125" style="110" bestFit="1" customWidth="1"/>
    <col min="2" max="2" width="20" style="110" bestFit="1" customWidth="1"/>
    <col min="3" max="3" width="3.33203125" style="110" bestFit="1" customWidth="1"/>
    <col min="4" max="4" width="10.88671875" style="111" bestFit="1" customWidth="1"/>
    <col min="5" max="6" width="3.33203125" style="110" bestFit="1" customWidth="1"/>
    <col min="7" max="7" width="3.44140625" style="110" bestFit="1" customWidth="1"/>
    <col min="8" max="8" width="4.77734375" style="110" bestFit="1" customWidth="1"/>
    <col min="9" max="9" width="4.6640625" style="110" bestFit="1" customWidth="1"/>
    <col min="10" max="10" width="9.77734375" style="111" bestFit="1" customWidth="1"/>
    <col min="11" max="11" width="9.21875" style="110" bestFit="1" customWidth="1"/>
    <col min="12" max="12" width="8.109375" style="110" bestFit="1" customWidth="1"/>
    <col min="13" max="16384" width="9" style="110"/>
  </cols>
  <sheetData>
    <row r="1" spans="1:12" ht="19.5" customHeight="1" x14ac:dyDescent="0.2">
      <c r="K1" s="111"/>
      <c r="L1" s="15" t="s">
        <v>198</v>
      </c>
    </row>
    <row r="2" spans="1:12" ht="19.5" customHeight="1" x14ac:dyDescent="0.2">
      <c r="A2" s="175" t="s">
        <v>208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2" customFormat="1" ht="16.649999999999999" customHeight="1" x14ac:dyDescent="0.2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2" customFormat="1" ht="18" customHeight="1" thickBot="1" x14ac:dyDescent="0.25">
      <c r="A4" s="178" t="s">
        <v>213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2" customFormat="1" ht="18" customHeight="1" x14ac:dyDescent="0.2">
      <c r="A5" s="180" t="s">
        <v>181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180</v>
      </c>
      <c r="L5" s="184"/>
    </row>
    <row r="6" spans="1:12" s="112" customFormat="1" ht="18" customHeight="1" x14ac:dyDescent="0.2">
      <c r="A6" s="135" t="s">
        <v>179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178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177</v>
      </c>
      <c r="D8" s="113"/>
      <c r="I8" s="126" t="s">
        <v>143</v>
      </c>
      <c r="J8" s="113"/>
      <c r="K8" s="125"/>
      <c r="L8" s="124"/>
    </row>
    <row r="9" spans="1:12" s="112" customFormat="1" ht="18" customHeight="1" x14ac:dyDescent="0.2">
      <c r="A9" s="127"/>
      <c r="B9" s="112" t="s">
        <v>176</v>
      </c>
      <c r="D9" s="113"/>
      <c r="I9" s="126" t="s">
        <v>143</v>
      </c>
      <c r="J9" s="113"/>
      <c r="K9" s="125"/>
      <c r="L9" s="124"/>
    </row>
    <row r="10" spans="1:12" s="112" customFormat="1" ht="18" customHeight="1" x14ac:dyDescent="0.2">
      <c r="A10" s="127"/>
      <c r="B10" s="112" t="s">
        <v>175</v>
      </c>
      <c r="D10" s="113"/>
      <c r="I10" s="126" t="s">
        <v>143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174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173</v>
      </c>
      <c r="D13" s="113"/>
      <c r="I13" s="126" t="s">
        <v>143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172</v>
      </c>
      <c r="D14" s="113"/>
      <c r="I14" s="126" t="s">
        <v>143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171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170</v>
      </c>
      <c r="C17" s="112" t="s">
        <v>148</v>
      </c>
      <c r="D17" s="113"/>
      <c r="E17" s="112" t="s">
        <v>146</v>
      </c>
      <c r="F17" s="112" t="s">
        <v>145</v>
      </c>
      <c r="H17" s="112" t="s">
        <v>147</v>
      </c>
      <c r="I17" s="126" t="s">
        <v>163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169</v>
      </c>
      <c r="C18" s="112" t="s">
        <v>148</v>
      </c>
      <c r="D18" s="113"/>
      <c r="E18" s="112" t="s">
        <v>146</v>
      </c>
      <c r="F18" s="112" t="s">
        <v>145</v>
      </c>
      <c r="H18" s="112" t="s">
        <v>168</v>
      </c>
      <c r="I18" s="126" t="s">
        <v>163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167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166</v>
      </c>
      <c r="D21" s="113"/>
      <c r="I21" s="126" t="s">
        <v>163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165</v>
      </c>
      <c r="D22" s="113"/>
      <c r="I22" s="126" t="s">
        <v>163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164</v>
      </c>
      <c r="D23" s="113"/>
      <c r="I23" s="126" t="s">
        <v>163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162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161</v>
      </c>
      <c r="B26" s="112" t="s">
        <v>158</v>
      </c>
      <c r="D26" s="113"/>
      <c r="I26" s="126" t="s">
        <v>143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160</v>
      </c>
      <c r="D27" s="113"/>
      <c r="I27" s="126" t="s">
        <v>143</v>
      </c>
      <c r="J27" s="113"/>
      <c r="K27" s="125"/>
      <c r="L27" s="124"/>
    </row>
    <row r="28" spans="1:12" s="112" customFormat="1" ht="18" customHeight="1" x14ac:dyDescent="0.2">
      <c r="A28" s="127" t="s">
        <v>159</v>
      </c>
      <c r="B28" s="112" t="s">
        <v>158</v>
      </c>
      <c r="D28" s="113"/>
      <c r="I28" s="126" t="s">
        <v>143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157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156</v>
      </c>
      <c r="B31" s="112" t="s">
        <v>155</v>
      </c>
      <c r="D31" s="113"/>
      <c r="I31" s="126" t="s">
        <v>143</v>
      </c>
      <c r="J31" s="113"/>
      <c r="K31" s="125"/>
      <c r="L31" s="124"/>
    </row>
    <row r="32" spans="1:12" s="112" customFormat="1" ht="18" customHeight="1" x14ac:dyDescent="0.2">
      <c r="A32" s="127" t="s">
        <v>154</v>
      </c>
      <c r="B32" s="112" t="s">
        <v>153</v>
      </c>
      <c r="D32" s="113"/>
      <c r="I32" s="126" t="s">
        <v>143</v>
      </c>
      <c r="J32" s="113"/>
      <c r="K32" s="125"/>
      <c r="L32" s="124"/>
    </row>
    <row r="33" spans="1:12" s="112" customFormat="1" ht="18" customHeight="1" x14ac:dyDescent="0.2">
      <c r="A33" s="127" t="s">
        <v>152</v>
      </c>
      <c r="B33" s="112" t="s">
        <v>151</v>
      </c>
      <c r="D33" s="113"/>
      <c r="I33" s="126" t="s">
        <v>143</v>
      </c>
      <c r="J33" s="113"/>
      <c r="K33" s="125"/>
      <c r="L33" s="124"/>
    </row>
    <row r="34" spans="1:12" s="112" customFormat="1" ht="18" customHeight="1" x14ac:dyDescent="0.2">
      <c r="A34" s="127" t="s">
        <v>150</v>
      </c>
      <c r="B34" s="112" t="s">
        <v>149</v>
      </c>
      <c r="C34" s="112" t="s">
        <v>148</v>
      </c>
      <c r="D34" s="113"/>
      <c r="E34" s="112" t="s">
        <v>146</v>
      </c>
      <c r="F34" s="112" t="s">
        <v>145</v>
      </c>
      <c r="H34" s="112" t="s">
        <v>147</v>
      </c>
      <c r="I34" s="126" t="s">
        <v>143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85" t="s">
        <v>218</v>
      </c>
      <c r="B36" s="186"/>
      <c r="C36" s="123"/>
      <c r="D36" s="121">
        <f>SUM(L6)*1000</f>
        <v>0</v>
      </c>
      <c r="E36" s="123" t="s">
        <v>146</v>
      </c>
      <c r="F36" s="123" t="s">
        <v>145</v>
      </c>
      <c r="G36" s="123">
        <v>30</v>
      </c>
      <c r="H36" s="123" t="s">
        <v>144</v>
      </c>
      <c r="I36" s="122" t="s">
        <v>143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87" t="s">
        <v>142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5" customFormat="1" ht="18" customHeight="1" x14ac:dyDescent="0.2">
      <c r="A38" s="118" t="s">
        <v>141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0">
        <f>K37*1000</f>
        <v>0</v>
      </c>
      <c r="L38" s="191"/>
    </row>
    <row r="39" spans="1:12" s="115" customFormat="1" ht="18" customHeight="1" x14ac:dyDescent="0.2">
      <c r="A39" s="194" t="s">
        <v>140</v>
      </c>
      <c r="B39" s="195"/>
      <c r="C39" s="117"/>
      <c r="D39" s="117"/>
      <c r="E39" s="117"/>
      <c r="F39" s="117"/>
      <c r="G39" s="117"/>
      <c r="H39" s="117"/>
      <c r="I39" s="117"/>
      <c r="J39" s="116"/>
      <c r="K39" s="173">
        <f>K37*1000*0.1</f>
        <v>0</v>
      </c>
      <c r="L39" s="174"/>
    </row>
    <row r="40" spans="1:12" s="115" customFormat="1" ht="18" customHeight="1" x14ac:dyDescent="0.2">
      <c r="A40" s="118" t="s">
        <v>139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3">
        <f>K37*1000+K39</f>
        <v>0</v>
      </c>
      <c r="L40" s="174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49" t="s">
        <v>107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91</v>
      </c>
      <c r="L42" s="149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71">
        <f>SUM(K44:K47)</f>
        <v>0</v>
      </c>
      <c r="L43" s="172"/>
    </row>
    <row r="44" spans="1:12" s="112" customFormat="1" ht="18" customHeight="1" x14ac:dyDescent="0.2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112</v>
      </c>
      <c r="J45" s="89"/>
      <c r="K45" s="88"/>
      <c r="L45" s="95"/>
    </row>
    <row r="46" spans="1:12" s="112" customFormat="1" ht="18" customHeight="1" x14ac:dyDescent="0.2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112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119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2">
      <c r="A50" s="79" t="s">
        <v>217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5" t="s">
        <v>212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2" customFormat="1" ht="18" customHeight="1" x14ac:dyDescent="0.2">
      <c r="A53" s="155" t="s">
        <v>122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2" customFormat="1" ht="18" customHeight="1" x14ac:dyDescent="0.2">
      <c r="A54" s="155" t="s">
        <v>108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54" t="s">
        <v>210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6.(1)全期間総括表</vt:lpstr>
      <vt:lpstr>6.(2)委託先総括表(一般）</vt:lpstr>
      <vt:lpstr>6.(2)委託先総括表(国立研究開発法人等）</vt:lpstr>
      <vt:lpstr>6.(2)委託先総括表(大学）</vt:lpstr>
      <vt:lpstr>6.(3)再委託・共同実施総括表（一般）</vt:lpstr>
      <vt:lpstr>6.(3)再委託・共同実施総括表（国立研究開発法人等）</vt:lpstr>
      <vt:lpstr>６.(3)再委託・共同実施総括表（大学）</vt:lpstr>
      <vt:lpstr>6.(4)項目別明細表（一般）</vt:lpstr>
      <vt:lpstr>6.(4)国立研究開発法人等_項目別明細表</vt:lpstr>
      <vt:lpstr>6.(4)項目別明細表（大学）</vt:lpstr>
      <vt:lpstr>'6.(1)全期間総括表'!Print_Area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