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041CE4A8-5F90-47E5-8050-7BF3E501D312}" xr6:coauthVersionLast="47" xr6:coauthVersionMax="47" xr10:uidLastSave="{00000000-0000-0000-0000-000000000000}"/>
  <bookViews>
    <workbookView xWindow="30" yWindow="-16320" windowWidth="29040" windowHeight="15720" xr2:uid="{9A22BC27-89ED-4EAB-BFE6-1E473C1D8671}"/>
  </bookViews>
  <sheets>
    <sheet name="【説明】初めにご確認ください" sheetId="4" r:id="rId1"/>
    <sheet name="Ⅰ.資金計画表" sheetId="2" r:id="rId2"/>
    <sheet name="Ⅱ.資金繰り表" sheetId="1" r:id="rId3"/>
    <sheet name="Ⅲ.財務データ入力" sheetId="3"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2" l="1"/>
  <c r="D40" i="1"/>
  <c r="D41" i="1"/>
  <c r="D39" i="1"/>
  <c r="D35" i="1"/>
  <c r="D36" i="1"/>
  <c r="D37" i="1"/>
  <c r="D34" i="1"/>
  <c r="D18" i="1"/>
  <c r="D19" i="1"/>
  <c r="D21" i="1"/>
  <c r="D22" i="1"/>
  <c r="D23" i="1"/>
  <c r="D24" i="1"/>
  <c r="D26" i="1"/>
  <c r="D27" i="1"/>
  <c r="D28" i="1"/>
  <c r="D29" i="1"/>
  <c r="D17" i="1"/>
  <c r="D9" i="1"/>
  <c r="D10" i="1"/>
  <c r="D11" i="1"/>
  <c r="D13" i="1"/>
  <c r="D14" i="1"/>
  <c r="D15" i="1"/>
  <c r="D8" i="1"/>
  <c r="F11" i="2"/>
  <c r="D12" i="2" s="1"/>
  <c r="D39" i="2"/>
  <c r="D24" i="2"/>
  <c r="B44" i="2" l="1"/>
  <c r="C4" i="1" l="1"/>
  <c r="B4" i="1"/>
  <c r="E5" i="1" s="1"/>
  <c r="E12" i="1" l="1"/>
  <c r="F5" i="1"/>
  <c r="G5" i="1" s="1"/>
  <c r="H5" i="1" s="1"/>
  <c r="I5" i="1" s="1"/>
  <c r="J5" i="1" s="1"/>
  <c r="K5" i="1" s="1"/>
  <c r="L5" i="1" s="1"/>
  <c r="M5" i="1" s="1"/>
  <c r="N5" i="1" s="1"/>
  <c r="O5" i="1" s="1"/>
  <c r="P5" i="1" s="1"/>
  <c r="Q5" i="1" s="1"/>
  <c r="R5" i="1" s="1"/>
  <c r="S5" i="1" s="1"/>
  <c r="T5" i="1" s="1"/>
  <c r="U5" i="1" s="1"/>
  <c r="V5" i="1" s="1"/>
  <c r="W5" i="1" s="1"/>
  <c r="X5" i="1" s="1"/>
  <c r="Y5" i="1" s="1"/>
  <c r="Z5" i="1" s="1"/>
  <c r="AA5" i="1" s="1"/>
  <c r="AB5" i="1" s="1"/>
  <c r="E30" i="1"/>
  <c r="E38" i="1"/>
  <c r="E25" i="1"/>
  <c r="E42" i="1"/>
  <c r="E20" i="1"/>
  <c r="E16" i="1" l="1"/>
  <c r="AC5" i="1"/>
  <c r="AD5" i="1" s="1"/>
  <c r="AB12" i="1"/>
  <c r="F25" i="1"/>
  <c r="E31" i="1"/>
  <c r="F42" i="1"/>
  <c r="E43" i="1"/>
  <c r="F12" i="1"/>
  <c r="F38" i="1"/>
  <c r="G42" i="1"/>
  <c r="F20" i="1"/>
  <c r="F30" i="1"/>
  <c r="AE5" i="1" l="1"/>
  <c r="AD20" i="1"/>
  <c r="AD30" i="1"/>
  <c r="AD42" i="1"/>
  <c r="AD12" i="1"/>
  <c r="AD16" i="1" s="1"/>
  <c r="AD25" i="1"/>
  <c r="AD38" i="1"/>
  <c r="E32" i="1"/>
  <c r="F43" i="1"/>
  <c r="F31" i="1"/>
  <c r="F16" i="1"/>
  <c r="G25" i="1"/>
  <c r="G12" i="1"/>
  <c r="G38" i="1"/>
  <c r="G43" i="1" s="1"/>
  <c r="G20" i="1"/>
  <c r="G30" i="1"/>
  <c r="H20" i="1"/>
  <c r="AD43" i="1" l="1"/>
  <c r="AD31" i="1"/>
  <c r="AD32" i="1" s="1"/>
  <c r="AF5" i="1"/>
  <c r="AE42" i="1"/>
  <c r="AE30" i="1"/>
  <c r="AE20" i="1"/>
  <c r="AE38" i="1"/>
  <c r="AE43" i="1" s="1"/>
  <c r="AE25" i="1"/>
  <c r="AE12" i="1"/>
  <c r="H42" i="1"/>
  <c r="F32" i="1"/>
  <c r="G31" i="1"/>
  <c r="G16" i="1"/>
  <c r="H30" i="1"/>
  <c r="H12" i="1"/>
  <c r="H25" i="1"/>
  <c r="H38" i="1"/>
  <c r="I42" i="1"/>
  <c r="I38" i="1"/>
  <c r="I30" i="1"/>
  <c r="I25" i="1"/>
  <c r="I20" i="1"/>
  <c r="I12" i="1"/>
  <c r="AG5" i="1" l="1"/>
  <c r="AF12" i="1"/>
  <c r="AF16" i="1" s="1"/>
  <c r="AF20" i="1"/>
  <c r="AF30" i="1"/>
  <c r="AF38" i="1"/>
  <c r="AF25" i="1"/>
  <c r="AF42" i="1"/>
  <c r="AE16" i="1"/>
  <c r="AE31" i="1"/>
  <c r="H31" i="1"/>
  <c r="H43" i="1"/>
  <c r="G32" i="1"/>
  <c r="I16" i="1"/>
  <c r="H16" i="1"/>
  <c r="I31" i="1"/>
  <c r="I43" i="1"/>
  <c r="J42" i="1"/>
  <c r="J38" i="1"/>
  <c r="J30" i="1"/>
  <c r="J25" i="1"/>
  <c r="J20" i="1"/>
  <c r="J12" i="1"/>
  <c r="AF31" i="1" l="1"/>
  <c r="AF32" i="1" s="1"/>
  <c r="AF43" i="1"/>
  <c r="H32" i="1"/>
  <c r="AE32" i="1"/>
  <c r="AG42" i="1"/>
  <c r="AG30" i="1"/>
  <c r="AG20" i="1"/>
  <c r="AH5" i="1"/>
  <c r="AG38" i="1"/>
  <c r="AG25" i="1"/>
  <c r="AG12" i="1"/>
  <c r="I32" i="1"/>
  <c r="J16" i="1"/>
  <c r="J31" i="1"/>
  <c r="J43" i="1"/>
  <c r="K42" i="1"/>
  <c r="K38" i="1"/>
  <c r="K30" i="1"/>
  <c r="K25" i="1"/>
  <c r="K20" i="1"/>
  <c r="K12" i="1"/>
  <c r="AG43" i="1" l="1"/>
  <c r="AG31" i="1"/>
  <c r="AG16" i="1"/>
  <c r="AH42" i="1"/>
  <c r="AH30" i="1"/>
  <c r="AH20" i="1"/>
  <c r="AI5" i="1"/>
  <c r="AH38" i="1"/>
  <c r="AH25" i="1"/>
  <c r="AH12" i="1"/>
  <c r="AH16" i="1"/>
  <c r="J32" i="1"/>
  <c r="K16" i="1"/>
  <c r="K31" i="1"/>
  <c r="K43" i="1"/>
  <c r="L42" i="1"/>
  <c r="L38" i="1"/>
  <c r="L30" i="1"/>
  <c r="L25" i="1"/>
  <c r="L20" i="1"/>
  <c r="L12" i="1"/>
  <c r="AH43" i="1" l="1"/>
  <c r="AG32" i="1"/>
  <c r="AH31" i="1"/>
  <c r="AH32" i="1" s="1"/>
  <c r="AI42" i="1"/>
  <c r="AI30" i="1"/>
  <c r="AI20" i="1"/>
  <c r="AJ5" i="1"/>
  <c r="AI38" i="1"/>
  <c r="AI25" i="1"/>
  <c r="AI12" i="1"/>
  <c r="K32" i="1"/>
  <c r="L16" i="1"/>
  <c r="L31" i="1"/>
  <c r="L43" i="1"/>
  <c r="M42" i="1"/>
  <c r="M38" i="1"/>
  <c r="M30" i="1"/>
  <c r="M25" i="1"/>
  <c r="M20" i="1"/>
  <c r="M12" i="1"/>
  <c r="AI43" i="1" l="1"/>
  <c r="AI16" i="1"/>
  <c r="AK5" i="1"/>
  <c r="AL5" i="1" s="1"/>
  <c r="AM5" i="1" s="1"/>
  <c r="AN5" i="1" s="1"/>
  <c r="AJ38" i="1"/>
  <c r="AJ25" i="1"/>
  <c r="AJ12" i="1"/>
  <c r="AJ16" i="1" s="1"/>
  <c r="AJ42" i="1"/>
  <c r="AJ30" i="1"/>
  <c r="AJ20" i="1"/>
  <c r="AI31" i="1"/>
  <c r="L32" i="1"/>
  <c r="M16" i="1"/>
  <c r="M31" i="1"/>
  <c r="M43" i="1"/>
  <c r="N42" i="1"/>
  <c r="N38" i="1"/>
  <c r="N30" i="1"/>
  <c r="N25" i="1"/>
  <c r="N20" i="1"/>
  <c r="N12" i="1"/>
  <c r="AO5" i="1" l="1"/>
  <c r="AN12" i="1"/>
  <c r="AN16" i="1" s="1"/>
  <c r="AN25" i="1"/>
  <c r="AN42" i="1"/>
  <c r="AN38" i="1"/>
  <c r="AN20" i="1"/>
  <c r="AN30" i="1"/>
  <c r="AJ31" i="1"/>
  <c r="AJ32" i="1" s="1"/>
  <c r="AK42" i="1"/>
  <c r="AK30" i="1"/>
  <c r="AK20" i="1"/>
  <c r="AK12" i="1"/>
  <c r="AK16" i="1" s="1"/>
  <c r="AK38" i="1"/>
  <c r="AK25" i="1"/>
  <c r="AK31" i="1" s="1"/>
  <c r="AJ43" i="1"/>
  <c r="AI32" i="1"/>
  <c r="M32" i="1"/>
  <c r="N16" i="1"/>
  <c r="N31" i="1"/>
  <c r="N43" i="1"/>
  <c r="O42" i="1"/>
  <c r="O38" i="1"/>
  <c r="O30" i="1"/>
  <c r="O25" i="1"/>
  <c r="O20" i="1"/>
  <c r="O12" i="1"/>
  <c r="AN43" i="1" l="1"/>
  <c r="AN31" i="1"/>
  <c r="AN32" i="1" s="1"/>
  <c r="AK32" i="1"/>
  <c r="AP5" i="1"/>
  <c r="AO38" i="1"/>
  <c r="AO12" i="1"/>
  <c r="AO16" i="1" s="1"/>
  <c r="AO25" i="1"/>
  <c r="AO20" i="1"/>
  <c r="AO42" i="1"/>
  <c r="AO43" i="1" s="1"/>
  <c r="AO30" i="1"/>
  <c r="AK43" i="1"/>
  <c r="AL38" i="1"/>
  <c r="AL25" i="1"/>
  <c r="AL42" i="1"/>
  <c r="AL30" i="1"/>
  <c r="AL20" i="1"/>
  <c r="AL12" i="1"/>
  <c r="N32" i="1"/>
  <c r="O16" i="1"/>
  <c r="O43" i="1"/>
  <c r="O31" i="1"/>
  <c r="P42" i="1"/>
  <c r="P38" i="1"/>
  <c r="P30" i="1"/>
  <c r="P25" i="1"/>
  <c r="P20" i="1"/>
  <c r="P12" i="1"/>
  <c r="AO31" i="1" l="1"/>
  <c r="AO32" i="1" s="1"/>
  <c r="AQ5" i="1"/>
  <c r="AP38" i="1"/>
  <c r="AP12" i="1"/>
  <c r="AP16" i="1" s="1"/>
  <c r="AP25" i="1"/>
  <c r="AP42" i="1"/>
  <c r="AP30" i="1"/>
  <c r="AP20" i="1"/>
  <c r="AP43" i="1"/>
  <c r="AL16" i="1"/>
  <c r="AL43" i="1"/>
  <c r="AM38" i="1"/>
  <c r="AM12" i="1"/>
  <c r="AM16" i="1" s="1"/>
  <c r="AM42" i="1"/>
  <c r="AM30" i="1"/>
  <c r="AM20" i="1"/>
  <c r="AM25" i="1"/>
  <c r="AL31" i="1"/>
  <c r="O32" i="1"/>
  <c r="P16" i="1"/>
  <c r="P31" i="1"/>
  <c r="P43" i="1"/>
  <c r="Q42" i="1"/>
  <c r="Q38" i="1"/>
  <c r="Q30" i="1"/>
  <c r="Q25" i="1"/>
  <c r="Q20" i="1"/>
  <c r="Q12" i="1"/>
  <c r="AR5" i="1" l="1"/>
  <c r="AQ30" i="1"/>
  <c r="AQ38" i="1"/>
  <c r="AQ42" i="1"/>
  <c r="AQ12" i="1"/>
  <c r="AQ25" i="1"/>
  <c r="AQ20" i="1"/>
  <c r="AQ16" i="1"/>
  <c r="AP31" i="1"/>
  <c r="AP32" i="1" s="1"/>
  <c r="AM31" i="1"/>
  <c r="AM32" i="1" s="1"/>
  <c r="AM43" i="1"/>
  <c r="AL32" i="1"/>
  <c r="P32" i="1"/>
  <c r="Q16" i="1"/>
  <c r="Q43" i="1"/>
  <c r="Q31" i="1"/>
  <c r="R42" i="1"/>
  <c r="R38" i="1"/>
  <c r="R30" i="1"/>
  <c r="R25" i="1"/>
  <c r="R20" i="1"/>
  <c r="R12" i="1"/>
  <c r="AQ43" i="1" l="1"/>
  <c r="AQ31" i="1"/>
  <c r="AQ32" i="1" s="1"/>
  <c r="AS5" i="1"/>
  <c r="AR42" i="1"/>
  <c r="AR30" i="1"/>
  <c r="AR38" i="1"/>
  <c r="AR12" i="1"/>
  <c r="AR16" i="1" s="1"/>
  <c r="AR25" i="1"/>
  <c r="AR20" i="1"/>
  <c r="AR31" i="1" s="1"/>
  <c r="R16" i="1"/>
  <c r="Q32" i="1"/>
  <c r="R31" i="1"/>
  <c r="R43" i="1"/>
  <c r="S42" i="1"/>
  <c r="S38" i="1"/>
  <c r="S30" i="1"/>
  <c r="S25" i="1"/>
  <c r="S20" i="1"/>
  <c r="S12" i="1"/>
  <c r="AR32" i="1" l="1"/>
  <c r="AR43" i="1"/>
  <c r="AT5" i="1"/>
  <c r="AS42" i="1"/>
  <c r="AS30" i="1"/>
  <c r="AS38" i="1"/>
  <c r="AS43" i="1" s="1"/>
  <c r="AS12" i="1"/>
  <c r="AS16" i="1" s="1"/>
  <c r="AS25" i="1"/>
  <c r="AS20" i="1"/>
  <c r="AS31" i="1"/>
  <c r="R32" i="1"/>
  <c r="S16" i="1"/>
  <c r="S43" i="1"/>
  <c r="S31" i="1"/>
  <c r="T42" i="1"/>
  <c r="T38" i="1"/>
  <c r="T30" i="1"/>
  <c r="T25" i="1"/>
  <c r="T20" i="1"/>
  <c r="T12" i="1"/>
  <c r="AS32" i="1" l="1"/>
  <c r="AT42" i="1"/>
  <c r="AT30" i="1"/>
  <c r="AT38" i="1"/>
  <c r="AT43" i="1" s="1"/>
  <c r="AT12" i="1"/>
  <c r="AT16" i="1" s="1"/>
  <c r="AT25" i="1"/>
  <c r="AT20" i="1"/>
  <c r="AT31" i="1" s="1"/>
  <c r="AU5" i="1"/>
  <c r="T16" i="1"/>
  <c r="T31" i="1"/>
  <c r="S32" i="1"/>
  <c r="T43" i="1"/>
  <c r="U42" i="1"/>
  <c r="U38" i="1"/>
  <c r="U30" i="1"/>
  <c r="U25" i="1"/>
  <c r="U20" i="1"/>
  <c r="U12" i="1"/>
  <c r="AU42" i="1" l="1"/>
  <c r="AU30" i="1"/>
  <c r="AU38" i="1"/>
  <c r="AU12" i="1"/>
  <c r="AU16" i="1" s="1"/>
  <c r="AU25" i="1"/>
  <c r="AU20" i="1"/>
  <c r="AV5" i="1"/>
  <c r="AT32" i="1"/>
  <c r="T32" i="1"/>
  <c r="U16" i="1"/>
  <c r="U31" i="1"/>
  <c r="U43" i="1"/>
  <c r="V42" i="1"/>
  <c r="V38" i="1"/>
  <c r="V30" i="1"/>
  <c r="V25" i="1"/>
  <c r="V20" i="1"/>
  <c r="V12" i="1"/>
  <c r="AU31" i="1" l="1"/>
  <c r="AU32" i="1" s="1"/>
  <c r="AU43" i="1"/>
  <c r="AW5" i="1"/>
  <c r="AV20" i="1"/>
  <c r="AV42" i="1"/>
  <c r="AV30" i="1"/>
  <c r="AV38" i="1"/>
  <c r="AV12" i="1"/>
  <c r="AV16" i="1" s="1"/>
  <c r="AV25" i="1"/>
  <c r="U32" i="1"/>
  <c r="V16" i="1"/>
  <c r="V43" i="1"/>
  <c r="V31" i="1"/>
  <c r="W42" i="1"/>
  <c r="W38" i="1"/>
  <c r="W30" i="1"/>
  <c r="W25" i="1"/>
  <c r="W20" i="1"/>
  <c r="W12" i="1"/>
  <c r="AV31" i="1" l="1"/>
  <c r="AV32" i="1" s="1"/>
  <c r="AV43" i="1"/>
  <c r="AX5" i="1"/>
  <c r="AY5" i="1" s="1"/>
  <c r="AW20" i="1"/>
  <c r="AW42" i="1"/>
  <c r="AW30" i="1"/>
  <c r="AW38" i="1"/>
  <c r="AW43" i="1" s="1"/>
  <c r="AW12" i="1"/>
  <c r="AW16" i="1" s="1"/>
  <c r="AW25" i="1"/>
  <c r="V32" i="1"/>
  <c r="W16" i="1"/>
  <c r="W43" i="1"/>
  <c r="W31" i="1"/>
  <c r="X42" i="1"/>
  <c r="X38" i="1"/>
  <c r="X30" i="1"/>
  <c r="X25" i="1"/>
  <c r="X20" i="1"/>
  <c r="X12" i="1"/>
  <c r="AZ5" i="1" l="1"/>
  <c r="AY25" i="1"/>
  <c r="AY42" i="1"/>
  <c r="AY20" i="1"/>
  <c r="AY38" i="1"/>
  <c r="AY12" i="1"/>
  <c r="AY16" i="1" s="1"/>
  <c r="AY30" i="1"/>
  <c r="AY43" i="1"/>
  <c r="AX38" i="1"/>
  <c r="AX20" i="1"/>
  <c r="AX42" i="1"/>
  <c r="AX30" i="1"/>
  <c r="AX12" i="1"/>
  <c r="AX16" i="1" s="1"/>
  <c r="AX25" i="1"/>
  <c r="AW31" i="1"/>
  <c r="AW32" i="1" s="1"/>
  <c r="W32" i="1"/>
  <c r="X16" i="1"/>
  <c r="X43" i="1"/>
  <c r="X31" i="1"/>
  <c r="Y42" i="1"/>
  <c r="Y38" i="1"/>
  <c r="Y30" i="1"/>
  <c r="Y25" i="1"/>
  <c r="Y20" i="1"/>
  <c r="Y12" i="1"/>
  <c r="AY31" i="1" l="1"/>
  <c r="AY32" i="1" s="1"/>
  <c r="BA5" i="1"/>
  <c r="AZ30" i="1"/>
  <c r="AZ12" i="1"/>
  <c r="AZ16" i="1" s="1"/>
  <c r="AZ38" i="1"/>
  <c r="AZ20" i="1"/>
  <c r="AZ42" i="1"/>
  <c r="AZ25" i="1"/>
  <c r="AX31" i="1"/>
  <c r="AX32" i="1" s="1"/>
  <c r="AX43" i="1"/>
  <c r="X32" i="1"/>
  <c r="Y16" i="1"/>
  <c r="Y43" i="1"/>
  <c r="Y31" i="1"/>
  <c r="Z42" i="1"/>
  <c r="Z38" i="1"/>
  <c r="Z30" i="1"/>
  <c r="Z25" i="1"/>
  <c r="Z20" i="1"/>
  <c r="Z12" i="1"/>
  <c r="AZ31" i="1" l="1"/>
  <c r="AZ32" i="1" s="1"/>
  <c r="AZ43" i="1"/>
  <c r="BA25" i="1"/>
  <c r="BA12" i="1"/>
  <c r="BA16" i="1"/>
  <c r="BA38" i="1"/>
  <c r="BA20" i="1"/>
  <c r="BA42" i="1"/>
  <c r="BA30" i="1"/>
  <c r="Y32" i="1"/>
  <c r="Z16" i="1"/>
  <c r="Z31" i="1"/>
  <c r="Z43" i="1"/>
  <c r="AA42" i="1"/>
  <c r="AA38" i="1"/>
  <c r="AA30" i="1"/>
  <c r="AA25" i="1"/>
  <c r="AA20" i="1"/>
  <c r="AA12" i="1"/>
  <c r="BA43" i="1" l="1"/>
  <c r="BA31" i="1"/>
  <c r="BA32" i="1" s="1"/>
  <c r="Z32" i="1"/>
  <c r="AA16" i="1"/>
  <c r="AA43" i="1"/>
  <c r="AA31" i="1"/>
  <c r="AB42" i="1"/>
  <c r="AB38" i="1"/>
  <c r="AB30" i="1"/>
  <c r="AB25" i="1"/>
  <c r="AB20" i="1"/>
  <c r="AA32" i="1" l="1"/>
  <c r="AB16" i="1"/>
  <c r="AB43" i="1"/>
  <c r="AB31" i="1"/>
  <c r="AC42" i="1"/>
  <c r="AC38" i="1"/>
  <c r="AC30" i="1"/>
  <c r="D30" i="1" s="1"/>
  <c r="AC25" i="1"/>
  <c r="D25" i="1" s="1"/>
  <c r="AC20" i="1"/>
  <c r="D20" i="1" s="1"/>
  <c r="AC12" i="1"/>
  <c r="D12" i="1" s="1"/>
  <c r="AB32" i="1" l="1"/>
  <c r="AC16" i="1"/>
  <c r="AC31" i="1"/>
  <c r="AC43" i="1"/>
  <c r="AC32" i="1" l="1"/>
  <c r="B16" i="2" l="1"/>
  <c r="B17" i="2"/>
  <c r="B18" i="2" l="1"/>
  <c r="D44" i="2" s="1"/>
  <c r="E6" i="1"/>
  <c r="E44" i="1" s="1"/>
  <c r="B3" i="1"/>
  <c r="F6" i="1" l="1"/>
  <c r="F44" i="1" s="1"/>
  <c r="G6" i="1" l="1"/>
  <c r="G44" i="1" s="1"/>
  <c r="H6" i="1" l="1"/>
  <c r="H44" i="1" s="1"/>
  <c r="I6" i="1" l="1"/>
  <c r="I44" i="1" s="1"/>
  <c r="J6" i="1" l="1"/>
  <c r="J44" i="1" s="1"/>
  <c r="K6" i="1" l="1"/>
  <c r="K44" i="1" s="1"/>
  <c r="L6" i="1" l="1"/>
  <c r="L44" i="1" s="1"/>
  <c r="M6" i="1" l="1"/>
  <c r="M44" i="1" s="1"/>
  <c r="N6" i="1" l="1"/>
  <c r="N44" i="1" s="1"/>
  <c r="O6" i="1" l="1"/>
  <c r="O44" i="1" s="1"/>
  <c r="P6" i="1" l="1"/>
  <c r="P44" i="1" s="1"/>
  <c r="Q6" i="1" s="1"/>
  <c r="Q44" i="1" s="1"/>
  <c r="R6" i="1" s="1"/>
  <c r="R44" i="1" s="1"/>
  <c r="S6" i="1" s="1"/>
  <c r="S44" i="1" s="1"/>
  <c r="T6" i="1" s="1"/>
  <c r="T44" i="1" s="1"/>
  <c r="U6" i="1" s="1"/>
  <c r="U44" i="1" s="1"/>
  <c r="V6" i="1" s="1"/>
  <c r="V44" i="1" s="1"/>
  <c r="W6" i="1" s="1"/>
  <c r="W44" i="1" s="1"/>
  <c r="X6" i="1" s="1"/>
  <c r="X44" i="1" s="1"/>
  <c r="Y6" i="1" s="1"/>
  <c r="Y44" i="1" s="1"/>
  <c r="Z6" i="1" s="1"/>
  <c r="Z44" i="1" s="1"/>
  <c r="AA6" i="1" s="1"/>
  <c r="AA44" i="1" s="1"/>
  <c r="AB6" i="1" s="1"/>
  <c r="AB44" i="1" s="1"/>
  <c r="AC6" i="1" s="1"/>
  <c r="AC44" i="1" s="1"/>
  <c r="AD6" i="1" s="1"/>
  <c r="AD44" i="1" s="1"/>
  <c r="AE6" i="1" s="1"/>
  <c r="AE44" i="1" s="1"/>
  <c r="AF6" i="1" s="1"/>
  <c r="AF44" i="1" s="1"/>
  <c r="AG6" i="1" s="1"/>
  <c r="AG44" i="1" s="1"/>
  <c r="AH6" i="1" s="1"/>
  <c r="AH44" i="1" s="1"/>
  <c r="AI6" i="1" s="1"/>
  <c r="AI44" i="1" s="1"/>
  <c r="AJ6" i="1" s="1"/>
  <c r="AJ44" i="1" s="1"/>
  <c r="AK6" i="1" s="1"/>
  <c r="AK44" i="1" s="1"/>
  <c r="AL6" i="1" s="1"/>
  <c r="AL44" i="1" s="1"/>
  <c r="AM6" i="1" s="1"/>
  <c r="AM44" i="1" s="1"/>
  <c r="AN6" i="1" s="1"/>
  <c r="AN44" i="1" s="1"/>
  <c r="AO6" i="1" s="1"/>
  <c r="AO44" i="1" s="1"/>
  <c r="AP6" i="1" s="1"/>
  <c r="AP44" i="1" s="1"/>
  <c r="AQ6" i="1" s="1"/>
  <c r="AQ44" i="1" s="1"/>
  <c r="AR6" i="1" s="1"/>
  <c r="AR44" i="1" s="1"/>
  <c r="AS6" i="1" s="1"/>
  <c r="AS44" i="1" s="1"/>
  <c r="AT6" i="1" s="1"/>
  <c r="AT44" i="1" s="1"/>
  <c r="AU6" i="1" s="1"/>
  <c r="AU44" i="1" s="1"/>
  <c r="AV6" i="1" s="1"/>
  <c r="AV44" i="1" s="1"/>
  <c r="AW6" i="1" s="1"/>
  <c r="AW44" i="1" s="1"/>
  <c r="AX6" i="1" s="1"/>
  <c r="AX44" i="1" s="1"/>
  <c r="AY6" i="1" s="1"/>
  <c r="AY44" i="1" s="1"/>
  <c r="AZ6" i="1" s="1"/>
  <c r="AZ44" i="1" s="1"/>
  <c r="BA6" i="1" s="1"/>
  <c r="BA44" i="1" s="1"/>
</calcChain>
</file>

<file path=xl/sharedStrings.xml><?xml version="1.0" encoding="utf-8"?>
<sst xmlns="http://schemas.openxmlformats.org/spreadsheetml/2006/main" count="243" uniqueCount="219">
  <si>
    <t>Ⅱ.資金繰り表</t>
    <rPh sb="2" eb="4">
      <t>シキン</t>
    </rPh>
    <rPh sb="4" eb="5">
      <t>グ</t>
    </rPh>
    <rPh sb="6" eb="7">
      <t>ヒョウ</t>
    </rPh>
    <phoneticPr fontId="3"/>
  </si>
  <si>
    <t>【営業収支】</t>
    <rPh sb="1" eb="3">
      <t>エイギョウ</t>
    </rPh>
    <rPh sb="3" eb="5">
      <t>シュウシ</t>
    </rPh>
    <phoneticPr fontId="3"/>
  </si>
  <si>
    <t>2.収入</t>
    <rPh sb="2" eb="4">
      <t>シュウニュウ</t>
    </rPh>
    <phoneticPr fontId="3"/>
  </si>
  <si>
    <t>売上</t>
    <rPh sb="0" eb="1">
      <t>ウ</t>
    </rPh>
    <rPh sb="1" eb="2">
      <t>ア</t>
    </rPh>
    <phoneticPr fontId="3"/>
  </si>
  <si>
    <t>現金売上金回収</t>
    <rPh sb="0" eb="2">
      <t>ゲンキン</t>
    </rPh>
    <rPh sb="2" eb="5">
      <t>ウリアゲキン</t>
    </rPh>
    <rPh sb="5" eb="7">
      <t>カイシュウ</t>
    </rPh>
    <phoneticPr fontId="3"/>
  </si>
  <si>
    <t>売掛金回収</t>
    <rPh sb="0" eb="3">
      <t>ウリカケキン</t>
    </rPh>
    <rPh sb="3" eb="5">
      <t>カイシュウ</t>
    </rPh>
    <phoneticPr fontId="3"/>
  </si>
  <si>
    <t>手形期日引落し</t>
    <rPh sb="0" eb="2">
      <t>テガタ</t>
    </rPh>
    <rPh sb="2" eb="4">
      <t>キジツ</t>
    </rPh>
    <rPh sb="4" eb="5">
      <t>ヒ</t>
    </rPh>
    <rPh sb="5" eb="6">
      <t>オ</t>
    </rPh>
    <phoneticPr fontId="3"/>
  </si>
  <si>
    <t>手形割引</t>
    <rPh sb="0" eb="2">
      <t>テガタ</t>
    </rPh>
    <rPh sb="2" eb="4">
      <t>ワリビキ</t>
    </rPh>
    <phoneticPr fontId="3"/>
  </si>
  <si>
    <t>前受金</t>
    <rPh sb="0" eb="3">
      <t>マエウケキン</t>
    </rPh>
    <phoneticPr fontId="3"/>
  </si>
  <si>
    <t>その他の収入</t>
    <rPh sb="2" eb="3">
      <t>タ</t>
    </rPh>
    <rPh sb="4" eb="6">
      <t>シュウニュウ</t>
    </rPh>
    <phoneticPr fontId="3"/>
  </si>
  <si>
    <t>3.支出</t>
    <rPh sb="2" eb="4">
      <t>シシュツ</t>
    </rPh>
    <phoneticPr fontId="3"/>
  </si>
  <si>
    <t>機械装置費</t>
    <rPh sb="0" eb="2">
      <t>キカイ</t>
    </rPh>
    <rPh sb="2" eb="4">
      <t>ソウチ</t>
    </rPh>
    <rPh sb="4" eb="5">
      <t>ヒ</t>
    </rPh>
    <phoneticPr fontId="3"/>
  </si>
  <si>
    <t>労務費</t>
    <rPh sb="0" eb="3">
      <t>ロウムヒ</t>
    </rPh>
    <phoneticPr fontId="3"/>
  </si>
  <si>
    <t>その他経費</t>
    <rPh sb="2" eb="3">
      <t>タ</t>
    </rPh>
    <rPh sb="3" eb="5">
      <t>ケイヒ</t>
    </rPh>
    <phoneticPr fontId="3"/>
  </si>
  <si>
    <t>共同研究費</t>
    <rPh sb="0" eb="2">
      <t>キョウドウ</t>
    </rPh>
    <rPh sb="2" eb="4">
      <t>ケンキュウ</t>
    </rPh>
    <rPh sb="4" eb="5">
      <t>ヒ</t>
    </rPh>
    <phoneticPr fontId="3"/>
  </si>
  <si>
    <t>小計</t>
    <rPh sb="0" eb="2">
      <t>ショウケイ</t>
    </rPh>
    <phoneticPr fontId="3"/>
  </si>
  <si>
    <t>仕入</t>
    <rPh sb="0" eb="2">
      <t>シイレ</t>
    </rPh>
    <phoneticPr fontId="3"/>
  </si>
  <si>
    <t>現金仕入</t>
    <rPh sb="0" eb="2">
      <t>ゲンキン</t>
    </rPh>
    <rPh sb="2" eb="4">
      <t>シイレ</t>
    </rPh>
    <phoneticPr fontId="3"/>
  </si>
  <si>
    <t>買掛金支払</t>
    <rPh sb="0" eb="3">
      <t>カイカケキン</t>
    </rPh>
    <rPh sb="3" eb="5">
      <t>シハライ</t>
    </rPh>
    <phoneticPr fontId="3"/>
  </si>
  <si>
    <t>手形決済</t>
    <rPh sb="0" eb="2">
      <t>テガタ</t>
    </rPh>
    <rPh sb="2" eb="4">
      <t>ケッサイ</t>
    </rPh>
    <phoneticPr fontId="3"/>
  </si>
  <si>
    <t>人件費</t>
    <rPh sb="0" eb="3">
      <t>ジンケンヒ</t>
    </rPh>
    <phoneticPr fontId="3"/>
  </si>
  <si>
    <t>販売費</t>
    <rPh sb="0" eb="3">
      <t>ハンバイヒ</t>
    </rPh>
    <phoneticPr fontId="3"/>
  </si>
  <si>
    <t>管理費</t>
    <rPh sb="0" eb="3">
      <t>カンリヒ</t>
    </rPh>
    <phoneticPr fontId="3"/>
  </si>
  <si>
    <t>その他支出</t>
    <rPh sb="2" eb="3">
      <t>タ</t>
    </rPh>
    <rPh sb="3" eb="5">
      <t>シシュツ</t>
    </rPh>
    <phoneticPr fontId="3"/>
  </si>
  <si>
    <t>営業収入②</t>
    <rPh sb="0" eb="2">
      <t>エイギョウ</t>
    </rPh>
    <rPh sb="2" eb="4">
      <t>シュウニュウ</t>
    </rPh>
    <phoneticPr fontId="3"/>
  </si>
  <si>
    <t>営業支出③</t>
    <rPh sb="0" eb="2">
      <t>エイギョウ</t>
    </rPh>
    <rPh sb="2" eb="4">
      <t>シシュツ</t>
    </rPh>
    <phoneticPr fontId="3"/>
  </si>
  <si>
    <t>【財務収支】</t>
    <rPh sb="1" eb="3">
      <t>ザイム</t>
    </rPh>
    <rPh sb="3" eb="5">
      <t>シュウシ</t>
    </rPh>
    <phoneticPr fontId="3"/>
  </si>
  <si>
    <t>短期借入金</t>
    <rPh sb="0" eb="2">
      <t>タンキ</t>
    </rPh>
    <rPh sb="2" eb="5">
      <t>カリイレキン</t>
    </rPh>
    <phoneticPr fontId="3"/>
  </si>
  <si>
    <t>長期借入金</t>
    <rPh sb="0" eb="2">
      <t>チョウキ</t>
    </rPh>
    <rPh sb="2" eb="5">
      <t>カリイレキン</t>
    </rPh>
    <phoneticPr fontId="3"/>
  </si>
  <si>
    <t>出資</t>
    <rPh sb="0" eb="2">
      <t>シュッシ</t>
    </rPh>
    <phoneticPr fontId="3"/>
  </si>
  <si>
    <t>5.収入</t>
    <rPh sb="2" eb="4">
      <t>シュウニュウ</t>
    </rPh>
    <phoneticPr fontId="3"/>
  </si>
  <si>
    <t>6.支出</t>
    <rPh sb="2" eb="4">
      <t>シシュツ</t>
    </rPh>
    <phoneticPr fontId="3"/>
  </si>
  <si>
    <t>短期借入金返済</t>
    <rPh sb="0" eb="2">
      <t>タンキ</t>
    </rPh>
    <rPh sb="2" eb="5">
      <t>カリイレキン</t>
    </rPh>
    <rPh sb="5" eb="7">
      <t>ヘンサイ</t>
    </rPh>
    <phoneticPr fontId="3"/>
  </si>
  <si>
    <t>長期借入金返済</t>
    <rPh sb="0" eb="2">
      <t>チョウキ</t>
    </rPh>
    <rPh sb="2" eb="5">
      <t>カリイレキン</t>
    </rPh>
    <rPh sb="5" eb="7">
      <t>ヘンサイ</t>
    </rPh>
    <phoneticPr fontId="3"/>
  </si>
  <si>
    <t>その他の支出</t>
    <rPh sb="2" eb="3">
      <t>タ</t>
    </rPh>
    <rPh sb="4" eb="6">
      <t>シシュツ</t>
    </rPh>
    <phoneticPr fontId="3"/>
  </si>
  <si>
    <t>財務収入⑤</t>
    <rPh sb="0" eb="2">
      <t>ザイム</t>
    </rPh>
    <rPh sb="2" eb="4">
      <t>シュウニュウ</t>
    </rPh>
    <rPh sb="3" eb="4">
      <t>エイシュウ</t>
    </rPh>
    <phoneticPr fontId="3"/>
  </si>
  <si>
    <t>財務支出②</t>
    <rPh sb="0" eb="2">
      <t>ザイム</t>
    </rPh>
    <rPh sb="2" eb="4">
      <t>シシュツ</t>
    </rPh>
    <phoneticPr fontId="3"/>
  </si>
  <si>
    <t>7.財務収支</t>
    <rPh sb="2" eb="4">
      <t>ザイム</t>
    </rPh>
    <rPh sb="4" eb="6">
      <t>シュウシ</t>
    </rPh>
    <phoneticPr fontId="3"/>
  </si>
  <si>
    <t>8.翌月繰越</t>
    <rPh sb="2" eb="4">
      <t>ヨクゲツ</t>
    </rPh>
    <rPh sb="4" eb="6">
      <t>クリコシ</t>
    </rPh>
    <phoneticPr fontId="3"/>
  </si>
  <si>
    <t>1.前月繰越　①</t>
    <rPh sb="2" eb="4">
      <t>ゼンゲツ</t>
    </rPh>
    <rPh sb="4" eb="6">
      <t>クリコシ</t>
    </rPh>
    <phoneticPr fontId="3"/>
  </si>
  <si>
    <t>4.営業収支 ④＝②－③</t>
    <rPh sb="2" eb="4">
      <t>エイギョウ</t>
    </rPh>
    <rPh sb="4" eb="6">
      <t>シュウシ</t>
    </rPh>
    <phoneticPr fontId="3"/>
  </si>
  <si>
    <t>Ⅰ.資金計画表</t>
    <rPh sb="2" eb="4">
      <t>シキン</t>
    </rPh>
    <rPh sb="4" eb="6">
      <t>ケイカク</t>
    </rPh>
    <rPh sb="6" eb="7">
      <t>ヒョウ</t>
    </rPh>
    <phoneticPr fontId="3"/>
  </si>
  <si>
    <t>貴社名</t>
    <rPh sb="0" eb="1">
      <t>キ</t>
    </rPh>
    <rPh sb="1" eb="3">
      <t>シャメイ</t>
    </rPh>
    <phoneticPr fontId="3"/>
  </si>
  <si>
    <t>提案フェーズ</t>
    <rPh sb="0" eb="2">
      <t>テイアン</t>
    </rPh>
    <phoneticPr fontId="3"/>
  </si>
  <si>
    <t>ヶ月</t>
    <rPh sb="1" eb="2">
      <t>ゲツ</t>
    </rPh>
    <phoneticPr fontId="3"/>
  </si>
  <si>
    <t>残高証明や通帳のコピーによるエビデンスの提出を求める場合があります</t>
    <rPh sb="0" eb="2">
      <t>ザンダカ</t>
    </rPh>
    <rPh sb="2" eb="4">
      <t>ショウメイ</t>
    </rPh>
    <rPh sb="5" eb="7">
      <t>ツウチョウ</t>
    </rPh>
    <rPh sb="20" eb="22">
      <t>テイシュツ</t>
    </rPh>
    <rPh sb="23" eb="24">
      <t>モト</t>
    </rPh>
    <rPh sb="26" eb="28">
      <t>バアイ</t>
    </rPh>
    <phoneticPr fontId="3"/>
  </si>
  <si>
    <t>「あり」を選択した場合</t>
    <rPh sb="5" eb="7">
      <t>センタク</t>
    </rPh>
    <rPh sb="9" eb="11">
      <t>バアイ</t>
    </rPh>
    <phoneticPr fontId="3"/>
  </si>
  <si>
    <t>2.売上等による充当</t>
    <rPh sb="2" eb="3">
      <t>ウ</t>
    </rPh>
    <rPh sb="3" eb="4">
      <t>ア</t>
    </rPh>
    <rPh sb="4" eb="5">
      <t>トウ</t>
    </rPh>
    <rPh sb="8" eb="10">
      <t>ジュウトウ</t>
    </rPh>
    <phoneticPr fontId="3"/>
  </si>
  <si>
    <t>1.開始当初の手元資金による充当</t>
    <rPh sb="2" eb="4">
      <t>カイシ</t>
    </rPh>
    <rPh sb="4" eb="6">
      <t>トウショ</t>
    </rPh>
    <rPh sb="7" eb="9">
      <t>テモト</t>
    </rPh>
    <rPh sb="9" eb="11">
      <t>シキン</t>
    </rPh>
    <rPh sb="14" eb="16">
      <t>ジュウトウ</t>
    </rPh>
    <phoneticPr fontId="3"/>
  </si>
  <si>
    <t>3.借入金による充当</t>
    <rPh sb="2" eb="5">
      <t>カリイレキン</t>
    </rPh>
    <rPh sb="8" eb="10">
      <t>ジュウトウ</t>
    </rPh>
    <phoneticPr fontId="3"/>
  </si>
  <si>
    <t>借入種類</t>
    <rPh sb="0" eb="2">
      <t>カリイ</t>
    </rPh>
    <rPh sb="2" eb="4">
      <t>シュルイ</t>
    </rPh>
    <phoneticPr fontId="3"/>
  </si>
  <si>
    <t>借入金（予定）</t>
    <rPh sb="0" eb="3">
      <t>カリイレキン</t>
    </rPh>
    <rPh sb="4" eb="6">
      <t>ヨテイ</t>
    </rPh>
    <phoneticPr fontId="3"/>
  </si>
  <si>
    <t>「あり」を選択した場合
(右に内容等を記入)</t>
    <rPh sb="5" eb="7">
      <t>センタク</t>
    </rPh>
    <rPh sb="9" eb="11">
      <t>バアイ</t>
    </rPh>
    <rPh sb="13" eb="14">
      <t>ミギ</t>
    </rPh>
    <rPh sb="15" eb="17">
      <t>ナイヨウ</t>
    </rPh>
    <rPh sb="17" eb="18">
      <t>トウ</t>
    </rPh>
    <rPh sb="19" eb="21">
      <t>キニュウ</t>
    </rPh>
    <phoneticPr fontId="3"/>
  </si>
  <si>
    <t>出資金（予定）</t>
    <rPh sb="0" eb="3">
      <t>シュッシキン</t>
    </rPh>
    <rPh sb="4" eb="6">
      <t>ヨテイ</t>
    </rPh>
    <phoneticPr fontId="3"/>
  </si>
  <si>
    <t>備考（返済方法・予定等）</t>
    <rPh sb="0" eb="2">
      <t>ビコウ</t>
    </rPh>
    <rPh sb="3" eb="5">
      <t>ヘンサイ</t>
    </rPh>
    <rPh sb="5" eb="7">
      <t>ホウホウ</t>
    </rPh>
    <rPh sb="8" eb="10">
      <t>ヨテイ</t>
    </rPh>
    <rPh sb="10" eb="11">
      <t>トウ</t>
    </rPh>
    <phoneticPr fontId="3"/>
  </si>
  <si>
    <t>4.出資金による充当</t>
    <rPh sb="2" eb="5">
      <t>シュッシキン</t>
    </rPh>
    <rPh sb="8" eb="10">
      <t>ジュウトウ</t>
    </rPh>
    <phoneticPr fontId="3"/>
  </si>
  <si>
    <t>協議状況</t>
    <rPh sb="0" eb="2">
      <t>キョウギ</t>
    </rPh>
    <rPh sb="2" eb="4">
      <t>ジョウキョウ</t>
    </rPh>
    <phoneticPr fontId="3"/>
  </si>
  <si>
    <t>5.その他の収入による充当</t>
    <rPh sb="4" eb="5">
      <t>タ</t>
    </rPh>
    <rPh sb="6" eb="8">
      <t>シュウニュウ</t>
    </rPh>
    <rPh sb="11" eb="13">
      <t>ジュウトウ</t>
    </rPh>
    <phoneticPr fontId="3"/>
  </si>
  <si>
    <t>「あり」を選択した場合
(右に金額、内容等を記入)</t>
    <rPh sb="5" eb="7">
      <t>センタク</t>
    </rPh>
    <rPh sb="9" eb="11">
      <t>バアイ</t>
    </rPh>
    <rPh sb="13" eb="14">
      <t>ミギ</t>
    </rPh>
    <rPh sb="15" eb="17">
      <t>キンガク</t>
    </rPh>
    <rPh sb="18" eb="20">
      <t>ナイヨウ</t>
    </rPh>
    <rPh sb="20" eb="21">
      <t>トウ</t>
    </rPh>
    <rPh sb="22" eb="24">
      <t>キニュウ</t>
    </rPh>
    <phoneticPr fontId="3"/>
  </si>
  <si>
    <t>rev_1.1</t>
    <phoneticPr fontId="3"/>
  </si>
  <si>
    <t>企業情報</t>
    <rPh sb="0" eb="2">
      <t>キギョウ</t>
    </rPh>
    <rPh sb="2" eb="4">
      <t>ジョウホウ</t>
    </rPh>
    <phoneticPr fontId="8"/>
  </si>
  <si>
    <t>（コメント）</t>
    <phoneticPr fontId="3"/>
  </si>
  <si>
    <t>顧客番号</t>
    <rPh sb="0" eb="2">
      <t>コキャク</t>
    </rPh>
    <rPh sb="2" eb="4">
      <t>バンゴウ</t>
    </rPh>
    <phoneticPr fontId="8"/>
  </si>
  <si>
    <t>入力不要</t>
    <rPh sb="0" eb="2">
      <t>ニュウリョク</t>
    </rPh>
    <rPh sb="2" eb="4">
      <t>フヨウ</t>
    </rPh>
    <phoneticPr fontId="3"/>
  </si>
  <si>
    <t>企業名（カナ）</t>
    <rPh sb="0" eb="2">
      <t>キギョウ</t>
    </rPh>
    <rPh sb="2" eb="3">
      <t>メイ</t>
    </rPh>
    <phoneticPr fontId="8"/>
  </si>
  <si>
    <t>全角カナ</t>
    <rPh sb="0" eb="2">
      <t>ゼンカク</t>
    </rPh>
    <phoneticPr fontId="3"/>
  </si>
  <si>
    <t>企業名（漢字）</t>
    <rPh sb="0" eb="2">
      <t>キギョウ</t>
    </rPh>
    <rPh sb="2" eb="3">
      <t>メイ</t>
    </rPh>
    <rPh sb="4" eb="6">
      <t>カンジ</t>
    </rPh>
    <phoneticPr fontId="8"/>
  </si>
  <si>
    <t>診断企業名</t>
    <rPh sb="0" eb="2">
      <t>シンダン</t>
    </rPh>
    <rPh sb="2" eb="4">
      <t>キギョウ</t>
    </rPh>
    <rPh sb="4" eb="5">
      <t>メイ</t>
    </rPh>
    <phoneticPr fontId="8"/>
  </si>
  <si>
    <t>CRD業種コード（大）</t>
    <rPh sb="3" eb="5">
      <t>ギョウシュ</t>
    </rPh>
    <rPh sb="9" eb="10">
      <t>ダイ</t>
    </rPh>
    <phoneticPr fontId="8"/>
  </si>
  <si>
    <t>アルファベット１文字（半角）</t>
    <rPh sb="8" eb="10">
      <t>モジ</t>
    </rPh>
    <rPh sb="11" eb="13">
      <t>ハンカク</t>
    </rPh>
    <phoneticPr fontId="3"/>
  </si>
  <si>
    <t>下記「日本標準産業分類」の分類コードから貴社の業種コードを選んでください。</t>
    <rPh sb="0" eb="2">
      <t>カキ</t>
    </rPh>
    <rPh sb="3" eb="5">
      <t>ニホン</t>
    </rPh>
    <rPh sb="5" eb="7">
      <t>ヒョウジュン</t>
    </rPh>
    <rPh sb="7" eb="9">
      <t>サンギョウ</t>
    </rPh>
    <rPh sb="9" eb="11">
      <t>ブンルイ</t>
    </rPh>
    <rPh sb="13" eb="15">
      <t>ブンルイ</t>
    </rPh>
    <rPh sb="20" eb="22">
      <t>キシャ</t>
    </rPh>
    <rPh sb="23" eb="25">
      <t>ギョウシュ</t>
    </rPh>
    <rPh sb="29" eb="30">
      <t>エラ</t>
    </rPh>
    <phoneticPr fontId="9"/>
  </si>
  <si>
    <t>CRD業種コード（中）</t>
    <rPh sb="3" eb="5">
      <t>ギョウシュ</t>
    </rPh>
    <rPh sb="9" eb="10">
      <t>チュウ</t>
    </rPh>
    <phoneticPr fontId="8"/>
  </si>
  <si>
    <t>数字２桁</t>
    <rPh sb="0" eb="2">
      <t>スウジ</t>
    </rPh>
    <rPh sb="3" eb="4">
      <t>ケタ</t>
    </rPh>
    <phoneticPr fontId="3"/>
  </si>
  <si>
    <t>CRD業種コード（小）</t>
    <rPh sb="3" eb="5">
      <t>ギョウシュ</t>
    </rPh>
    <rPh sb="9" eb="10">
      <t>ショウ</t>
    </rPh>
    <phoneticPr fontId="8"/>
  </si>
  <si>
    <t>都道府県</t>
    <rPh sb="0" eb="4">
      <t>トドウフケン</t>
    </rPh>
    <phoneticPr fontId="8"/>
  </si>
  <si>
    <t>ex.○○県</t>
    <rPh sb="5" eb="6">
      <t>ケン</t>
    </rPh>
    <phoneticPr fontId="3"/>
  </si>
  <si>
    <t>●注意事項</t>
    <rPh sb="1" eb="3">
      <t>チュウイ</t>
    </rPh>
    <rPh sb="3" eb="5">
      <t>ジコウ</t>
    </rPh>
    <phoneticPr fontId="3"/>
  </si>
  <si>
    <t>・数字は千円単位で入力し、100円の桁は四捨五入して下さい。</t>
    <phoneticPr fontId="3"/>
  </si>
  <si>
    <t>・グループ会社がある場合、連結ではなく、単体での決算データを入力してください。</t>
    <rPh sb="5" eb="7">
      <t>ガイシャ</t>
    </rPh>
    <rPh sb="10" eb="12">
      <t>バアイ</t>
    </rPh>
    <rPh sb="13" eb="15">
      <t>レンケツ</t>
    </rPh>
    <rPh sb="20" eb="22">
      <t>タンタイ</t>
    </rPh>
    <rPh sb="24" eb="26">
      <t>ケッサン</t>
    </rPh>
    <rPh sb="30" eb="32">
      <t>ニュウリョク</t>
    </rPh>
    <phoneticPr fontId="3"/>
  </si>
  <si>
    <t>・行の追加、削除は、行わないでください。</t>
    <phoneticPr fontId="3"/>
  </si>
  <si>
    <t>（単位：千円）</t>
    <rPh sb="1" eb="3">
      <t>タンイ</t>
    </rPh>
    <rPh sb="4" eb="6">
      <t>センエン</t>
    </rPh>
    <phoneticPr fontId="8"/>
  </si>
  <si>
    <t>決算期（yyyy/mm）</t>
    <rPh sb="0" eb="3">
      <t>ケッサンキ</t>
    </rPh>
    <phoneticPr fontId="8"/>
  </si>
  <si>
    <t>決算月数（01～18）</t>
    <rPh sb="0" eb="2">
      <t>ケッサン</t>
    </rPh>
    <rPh sb="2" eb="4">
      <t>ツキスウ</t>
    </rPh>
    <phoneticPr fontId="8"/>
  </si>
  <si>
    <t>←　1年なら「12」、設立1年未満の会社は、設立から直近月まで月数を記し、以下その月数分で集計した数字を記すこと。</t>
    <rPh sb="3" eb="4">
      <t>ネン</t>
    </rPh>
    <rPh sb="11" eb="13">
      <t>セツリツ</t>
    </rPh>
    <rPh sb="14" eb="15">
      <t>ネン</t>
    </rPh>
    <rPh sb="15" eb="17">
      <t>ミマン</t>
    </rPh>
    <rPh sb="18" eb="20">
      <t>カイシャ</t>
    </rPh>
    <rPh sb="22" eb="24">
      <t>セツリツ</t>
    </rPh>
    <rPh sb="26" eb="28">
      <t>チョッキン</t>
    </rPh>
    <rPh sb="28" eb="29">
      <t>ツキ</t>
    </rPh>
    <rPh sb="31" eb="33">
      <t>ツキスウ</t>
    </rPh>
    <rPh sb="34" eb="35">
      <t>キ</t>
    </rPh>
    <rPh sb="37" eb="39">
      <t>イカ</t>
    </rPh>
    <rPh sb="41" eb="43">
      <t>ツキスウ</t>
    </rPh>
    <rPh sb="43" eb="44">
      <t>ブン</t>
    </rPh>
    <rPh sb="45" eb="47">
      <t>シュウケイ</t>
    </rPh>
    <rPh sb="49" eb="51">
      <t>スウジ</t>
    </rPh>
    <rPh sb="52" eb="53">
      <t>キ</t>
    </rPh>
    <phoneticPr fontId="3"/>
  </si>
  <si>
    <t>BS項目</t>
    <phoneticPr fontId="8"/>
  </si>
  <si>
    <t>現金・預金</t>
    <rPh sb="0" eb="2">
      <t>ゲンキン</t>
    </rPh>
    <rPh sb="3" eb="5">
      <t>ヨキン</t>
    </rPh>
    <phoneticPr fontId="8"/>
  </si>
  <si>
    <t>受取手形</t>
    <rPh sb="0" eb="2">
      <t>ウケトリ</t>
    </rPh>
    <rPh sb="2" eb="4">
      <t>テガタ</t>
    </rPh>
    <phoneticPr fontId="8"/>
  </si>
  <si>
    <t>売掛金</t>
    <rPh sb="0" eb="2">
      <t>ウリカケ</t>
    </rPh>
    <rPh sb="2" eb="3">
      <t>キン</t>
    </rPh>
    <phoneticPr fontId="8"/>
  </si>
  <si>
    <t>流動資産合計</t>
    <rPh sb="0" eb="2">
      <t>リュウドウ</t>
    </rPh>
    <rPh sb="2" eb="4">
      <t>シサン</t>
    </rPh>
    <rPh sb="4" eb="6">
      <t>ゴウケイ</t>
    </rPh>
    <phoneticPr fontId="8"/>
  </si>
  <si>
    <t>←　決算書の流動資産合計金額を入力してください。</t>
    <rPh sb="2" eb="5">
      <t>ケッサンショ</t>
    </rPh>
    <rPh sb="6" eb="8">
      <t>リュウドウ</t>
    </rPh>
    <rPh sb="8" eb="10">
      <t>シサン</t>
    </rPh>
    <rPh sb="10" eb="12">
      <t>ゴウケイ</t>
    </rPh>
    <rPh sb="12" eb="14">
      <t>キンガク</t>
    </rPh>
    <rPh sb="15" eb="17">
      <t>ニュウリョク</t>
    </rPh>
    <phoneticPr fontId="3"/>
  </si>
  <si>
    <t>土地</t>
    <rPh sb="0" eb="2">
      <t>トチ</t>
    </rPh>
    <phoneticPr fontId="8"/>
  </si>
  <si>
    <t>有形固定資産合計</t>
    <rPh sb="0" eb="2">
      <t>ユウケイ</t>
    </rPh>
    <rPh sb="2" eb="4">
      <t>コテイ</t>
    </rPh>
    <rPh sb="4" eb="6">
      <t>シサン</t>
    </rPh>
    <rPh sb="6" eb="8">
      <t>ゴウケイ</t>
    </rPh>
    <phoneticPr fontId="8"/>
  </si>
  <si>
    <t>無形固定資産</t>
    <rPh sb="0" eb="2">
      <t>ムケイ</t>
    </rPh>
    <rPh sb="2" eb="4">
      <t>コテイ</t>
    </rPh>
    <rPh sb="4" eb="6">
      <t>シサン</t>
    </rPh>
    <phoneticPr fontId="8"/>
  </si>
  <si>
    <t>投資等合計</t>
    <rPh sb="0" eb="3">
      <t>トウシトウ</t>
    </rPh>
    <rPh sb="3" eb="5">
      <t>ゴウケイ</t>
    </rPh>
    <phoneticPr fontId="8"/>
  </si>
  <si>
    <t>固定資産合計</t>
    <rPh sb="0" eb="2">
      <t>コテイ</t>
    </rPh>
    <rPh sb="2" eb="4">
      <t>シサン</t>
    </rPh>
    <rPh sb="4" eb="6">
      <t>ゴウケイ</t>
    </rPh>
    <phoneticPr fontId="8"/>
  </si>
  <si>
    <t>←　決算書の固定資産合計金額を入力してください。</t>
    <rPh sb="2" eb="5">
      <t>ケッサンショ</t>
    </rPh>
    <rPh sb="6" eb="8">
      <t>コテイ</t>
    </rPh>
    <rPh sb="8" eb="10">
      <t>シサン</t>
    </rPh>
    <rPh sb="10" eb="12">
      <t>ゴウケイ</t>
    </rPh>
    <rPh sb="12" eb="14">
      <t>キンガク</t>
    </rPh>
    <rPh sb="15" eb="17">
      <t>ニュウリョク</t>
    </rPh>
    <phoneticPr fontId="3"/>
  </si>
  <si>
    <t>繰延資産</t>
    <rPh sb="0" eb="2">
      <t>クリノベ</t>
    </rPh>
    <rPh sb="2" eb="4">
      <t>シサン</t>
    </rPh>
    <phoneticPr fontId="8"/>
  </si>
  <si>
    <t>←　決算書の繰延資産合計金額を入力してください。</t>
    <rPh sb="2" eb="5">
      <t>ケッサンショ</t>
    </rPh>
    <rPh sb="6" eb="8">
      <t>クリノベ</t>
    </rPh>
    <rPh sb="8" eb="10">
      <t>シサン</t>
    </rPh>
    <rPh sb="10" eb="12">
      <t>ゴウケイ</t>
    </rPh>
    <rPh sb="12" eb="14">
      <t>キンガク</t>
    </rPh>
    <rPh sb="15" eb="17">
      <t>ニュウリョク</t>
    </rPh>
    <phoneticPr fontId="3"/>
  </si>
  <si>
    <t>資産合計</t>
    <rPh sb="0" eb="2">
      <t>シサン</t>
    </rPh>
    <rPh sb="2" eb="4">
      <t>ゴウケイ</t>
    </rPh>
    <phoneticPr fontId="8"/>
  </si>
  <si>
    <t>←　決算書の資産合計金額を入力してください。</t>
    <rPh sb="10" eb="12">
      <t>キンガク</t>
    </rPh>
    <phoneticPr fontId="3"/>
  </si>
  <si>
    <t>支払手形</t>
    <rPh sb="0" eb="2">
      <t>シハライ</t>
    </rPh>
    <rPh sb="2" eb="4">
      <t>テガタ</t>
    </rPh>
    <phoneticPr fontId="8"/>
  </si>
  <si>
    <t>買掛金</t>
    <rPh sb="0" eb="3">
      <t>カイカケキン</t>
    </rPh>
    <phoneticPr fontId="8"/>
  </si>
  <si>
    <t>短期借入金</t>
    <rPh sb="0" eb="2">
      <t>タンキ</t>
    </rPh>
    <rPh sb="2" eb="4">
      <t>カリイレ</t>
    </rPh>
    <rPh sb="4" eb="5">
      <t>キン</t>
    </rPh>
    <phoneticPr fontId="8"/>
  </si>
  <si>
    <t>←　流動負債の欄に記載がある、役員借入金、1年以内返済長期借入金,リース債務も含めてください。</t>
    <rPh sb="2" eb="4">
      <t>リュウドウ</t>
    </rPh>
    <rPh sb="4" eb="6">
      <t>フサイ</t>
    </rPh>
    <rPh sb="7" eb="8">
      <t>ラン</t>
    </rPh>
    <rPh sb="9" eb="11">
      <t>キサイ</t>
    </rPh>
    <rPh sb="15" eb="17">
      <t>ヤクイン</t>
    </rPh>
    <phoneticPr fontId="3"/>
  </si>
  <si>
    <t>（うち代表者等短期借入金）</t>
    <rPh sb="3" eb="6">
      <t>ダイヒョウシャ</t>
    </rPh>
    <rPh sb="6" eb="7">
      <t>トウ</t>
    </rPh>
    <rPh sb="7" eb="9">
      <t>タンキ</t>
    </rPh>
    <rPh sb="9" eb="11">
      <t>カリイレ</t>
    </rPh>
    <rPh sb="11" eb="12">
      <t>キン</t>
    </rPh>
    <phoneticPr fontId="8"/>
  </si>
  <si>
    <t>流動負債合計</t>
    <rPh sb="0" eb="2">
      <t>リュウドウ</t>
    </rPh>
    <rPh sb="2" eb="4">
      <t>フサイ</t>
    </rPh>
    <rPh sb="4" eb="6">
      <t>ゴウケイ</t>
    </rPh>
    <phoneticPr fontId="8"/>
  </si>
  <si>
    <t>←　決算書の流動負債合計金額を入力してください。</t>
    <rPh sb="2" eb="5">
      <t>ケッサンショ</t>
    </rPh>
    <rPh sb="6" eb="8">
      <t>リュウドウ</t>
    </rPh>
    <rPh sb="8" eb="10">
      <t>フサイ</t>
    </rPh>
    <rPh sb="10" eb="12">
      <t>ゴウケイ</t>
    </rPh>
    <rPh sb="12" eb="14">
      <t>キンガク</t>
    </rPh>
    <rPh sb="15" eb="17">
      <t>ニュウリョク</t>
    </rPh>
    <phoneticPr fontId="3"/>
  </si>
  <si>
    <t>社債・長期借入金</t>
    <rPh sb="0" eb="2">
      <t>シャサイ</t>
    </rPh>
    <rPh sb="3" eb="5">
      <t>チョウキ</t>
    </rPh>
    <rPh sb="5" eb="7">
      <t>カリイレ</t>
    </rPh>
    <rPh sb="7" eb="8">
      <t>キン</t>
    </rPh>
    <phoneticPr fontId="8"/>
  </si>
  <si>
    <t>←　固定負債の欄に記載がある、役員借入金、リース債務も含めてください。</t>
    <rPh sb="2" eb="4">
      <t>コテイ</t>
    </rPh>
    <rPh sb="15" eb="17">
      <t>ヤクイン</t>
    </rPh>
    <rPh sb="17" eb="19">
      <t>カリイレ</t>
    </rPh>
    <rPh sb="19" eb="20">
      <t>キン</t>
    </rPh>
    <rPh sb="24" eb="26">
      <t>サイム</t>
    </rPh>
    <rPh sb="27" eb="28">
      <t>フク</t>
    </rPh>
    <phoneticPr fontId="3"/>
  </si>
  <si>
    <t>（うち代表者等長期借入金）</t>
    <rPh sb="3" eb="6">
      <t>ダイヒョウシャ</t>
    </rPh>
    <rPh sb="6" eb="7">
      <t>トウ</t>
    </rPh>
    <rPh sb="7" eb="9">
      <t>チョウキ</t>
    </rPh>
    <rPh sb="9" eb="11">
      <t>カリイレ</t>
    </rPh>
    <rPh sb="11" eb="12">
      <t>キン</t>
    </rPh>
    <phoneticPr fontId="8"/>
  </si>
  <si>
    <t>（うち資本性借入金）</t>
    <rPh sb="3" eb="5">
      <t>シホン</t>
    </rPh>
    <rPh sb="5" eb="6">
      <t>セイ</t>
    </rPh>
    <rPh sb="6" eb="8">
      <t>カリイレ</t>
    </rPh>
    <rPh sb="8" eb="9">
      <t>キン</t>
    </rPh>
    <phoneticPr fontId="8"/>
  </si>
  <si>
    <t>固定負債合計（※）</t>
    <rPh sb="0" eb="2">
      <t>コテイ</t>
    </rPh>
    <rPh sb="2" eb="4">
      <t>フサイ</t>
    </rPh>
    <rPh sb="4" eb="6">
      <t>ゴウケイ</t>
    </rPh>
    <phoneticPr fontId="8"/>
  </si>
  <si>
    <t>←　決算書の固定負債合計金額を入力してください。</t>
    <rPh sb="6" eb="8">
      <t>コテイ</t>
    </rPh>
    <phoneticPr fontId="3"/>
  </si>
  <si>
    <t>特別法上の準備金</t>
    <rPh sb="0" eb="3">
      <t>トクベツホウ</t>
    </rPh>
    <rPh sb="3" eb="4">
      <t>ジョウ</t>
    </rPh>
    <rPh sb="5" eb="8">
      <t>ジュンビキン</t>
    </rPh>
    <phoneticPr fontId="8"/>
  </si>
  <si>
    <t>負債合計（※）</t>
    <rPh sb="0" eb="2">
      <t>フサイ</t>
    </rPh>
    <rPh sb="2" eb="4">
      <t>ゴウケイ</t>
    </rPh>
    <phoneticPr fontId="8"/>
  </si>
  <si>
    <t>←　決算書の負債合計金額を入力してください。</t>
    <phoneticPr fontId="3"/>
  </si>
  <si>
    <t>資本金</t>
    <rPh sb="0" eb="3">
      <t>シホンキン</t>
    </rPh>
    <phoneticPr fontId="8"/>
  </si>
  <si>
    <t>資本準備金</t>
    <rPh sb="0" eb="2">
      <t>シホン</t>
    </rPh>
    <rPh sb="2" eb="5">
      <t>ジュンビキン</t>
    </rPh>
    <phoneticPr fontId="8"/>
  </si>
  <si>
    <t>繰越利益剰余金</t>
    <rPh sb="0" eb="2">
      <t>クリコシ</t>
    </rPh>
    <rPh sb="2" eb="4">
      <t>リエキ</t>
    </rPh>
    <rPh sb="4" eb="7">
      <t>ジョウヨキン</t>
    </rPh>
    <phoneticPr fontId="8"/>
  </si>
  <si>
    <t>←　決算書の「繰越利益剰余金」の金額を入力してください。</t>
    <rPh sb="2" eb="5">
      <t>ケッサンショ</t>
    </rPh>
    <rPh sb="7" eb="9">
      <t>クリコシ</t>
    </rPh>
    <rPh sb="9" eb="11">
      <t>リエキ</t>
    </rPh>
    <rPh sb="11" eb="14">
      <t>ジョウヨキン</t>
    </rPh>
    <rPh sb="16" eb="18">
      <t>キンガク</t>
    </rPh>
    <rPh sb="19" eb="21">
      <t>ニュウリョク</t>
    </rPh>
    <phoneticPr fontId="3"/>
  </si>
  <si>
    <t>純資産合計（※）</t>
    <rPh sb="0" eb="3">
      <t>ジュンシサン</t>
    </rPh>
    <rPh sb="3" eb="5">
      <t>ゴウケイ</t>
    </rPh>
    <phoneticPr fontId="8"/>
  </si>
  <si>
    <t>負債・純資産合計</t>
    <rPh sb="0" eb="2">
      <t>フサイ</t>
    </rPh>
    <rPh sb="3" eb="6">
      <t>ジュンシサン</t>
    </rPh>
    <rPh sb="6" eb="8">
      <t>ゴウケイ</t>
    </rPh>
    <phoneticPr fontId="8"/>
  </si>
  <si>
    <t>PL項目</t>
    <phoneticPr fontId="8"/>
  </si>
  <si>
    <t>売上高</t>
    <rPh sb="0" eb="2">
      <t>ウリアゲ</t>
    </rPh>
    <rPh sb="2" eb="3">
      <t>ダカ</t>
    </rPh>
    <phoneticPr fontId="8"/>
  </si>
  <si>
    <t>売上原価</t>
    <rPh sb="0" eb="2">
      <t>ウリアゲ</t>
    </rPh>
    <rPh sb="2" eb="4">
      <t>ゲンカ</t>
    </rPh>
    <phoneticPr fontId="8"/>
  </si>
  <si>
    <t>（うち労務費）</t>
    <rPh sb="3" eb="6">
      <t>ロウムヒ</t>
    </rPh>
    <phoneticPr fontId="8"/>
  </si>
  <si>
    <t>（うち賃借料）</t>
    <rPh sb="3" eb="6">
      <t>チンシャクリョウ</t>
    </rPh>
    <phoneticPr fontId="8"/>
  </si>
  <si>
    <t>←　リース代も含めてください。</t>
    <rPh sb="5" eb="6">
      <t>ダイ</t>
    </rPh>
    <rPh sb="7" eb="8">
      <t>フク</t>
    </rPh>
    <phoneticPr fontId="3"/>
  </si>
  <si>
    <t>（うち租税公課）</t>
    <rPh sb="3" eb="5">
      <t>ソゼイ</t>
    </rPh>
    <rPh sb="5" eb="7">
      <t>コウカ</t>
    </rPh>
    <phoneticPr fontId="8"/>
  </si>
  <si>
    <t>売上総利益</t>
    <rPh sb="0" eb="2">
      <t>ウリアゲ</t>
    </rPh>
    <rPh sb="2" eb="5">
      <t>ソウリエキ</t>
    </rPh>
    <phoneticPr fontId="8"/>
  </si>
  <si>
    <t>販売費および一般管理費</t>
    <rPh sb="0" eb="3">
      <t>ハンバイヒ</t>
    </rPh>
    <rPh sb="6" eb="8">
      <t>イッパン</t>
    </rPh>
    <rPh sb="8" eb="11">
      <t>カンリヒ</t>
    </rPh>
    <phoneticPr fontId="8"/>
  </si>
  <si>
    <t>（うち人件費）</t>
    <rPh sb="3" eb="6">
      <t>ジンケンヒ</t>
    </rPh>
    <phoneticPr fontId="8"/>
  </si>
  <si>
    <t>←　リース代、地代家賃も含めてください。</t>
    <rPh sb="5" eb="6">
      <t>ダイ</t>
    </rPh>
    <rPh sb="7" eb="9">
      <t>チダイ</t>
    </rPh>
    <rPh sb="9" eb="11">
      <t>ヤチン</t>
    </rPh>
    <rPh sb="12" eb="13">
      <t>フク</t>
    </rPh>
    <phoneticPr fontId="3"/>
  </si>
  <si>
    <t>営業利益</t>
    <rPh sb="0" eb="2">
      <t>エイギョウ</t>
    </rPh>
    <rPh sb="2" eb="4">
      <t>リエキ</t>
    </rPh>
    <phoneticPr fontId="8"/>
  </si>
  <si>
    <t>営業外収益合計</t>
    <rPh sb="0" eb="3">
      <t>エイギョウガイ</t>
    </rPh>
    <rPh sb="3" eb="5">
      <t>シュウエキ</t>
    </rPh>
    <rPh sb="5" eb="7">
      <t>ゴウケイ</t>
    </rPh>
    <phoneticPr fontId="8"/>
  </si>
  <si>
    <t>（うち受取利息・配当金）</t>
    <rPh sb="3" eb="5">
      <t>ウケトリ</t>
    </rPh>
    <rPh sb="5" eb="7">
      <t>リソク</t>
    </rPh>
    <rPh sb="8" eb="11">
      <t>ハイトウキン</t>
    </rPh>
    <phoneticPr fontId="8"/>
  </si>
  <si>
    <t>←　為替差益、受取配当金も含めてください。</t>
    <rPh sb="7" eb="9">
      <t>ウケトリ</t>
    </rPh>
    <phoneticPr fontId="3"/>
  </si>
  <si>
    <t>営業外費用合計</t>
    <rPh sb="0" eb="3">
      <t>エイギョウガイ</t>
    </rPh>
    <rPh sb="3" eb="5">
      <t>ヒヨウ</t>
    </rPh>
    <phoneticPr fontId="8"/>
  </si>
  <si>
    <t>（うち支払利息・割引料）</t>
    <rPh sb="3" eb="5">
      <t>シハライ</t>
    </rPh>
    <rPh sb="5" eb="7">
      <t>リソク</t>
    </rPh>
    <rPh sb="8" eb="11">
      <t>ワリビキリョウ</t>
    </rPh>
    <phoneticPr fontId="8"/>
  </si>
  <si>
    <t>←　為替差損、割引料、手形売却損、売上割引も含めてください。</t>
    <rPh sb="22" eb="23">
      <t>フク</t>
    </rPh>
    <phoneticPr fontId="3"/>
  </si>
  <si>
    <t>経常利益</t>
    <rPh sb="0" eb="2">
      <t>ケイジョウ</t>
    </rPh>
    <rPh sb="2" eb="4">
      <t>リエキ</t>
    </rPh>
    <phoneticPr fontId="8"/>
  </si>
  <si>
    <t>特別利益</t>
    <rPh sb="0" eb="2">
      <t>トクベツ</t>
    </rPh>
    <rPh sb="2" eb="4">
      <t>リエキ</t>
    </rPh>
    <phoneticPr fontId="8"/>
  </si>
  <si>
    <t>特別損失</t>
    <rPh sb="0" eb="2">
      <t>トクベツ</t>
    </rPh>
    <rPh sb="2" eb="4">
      <t>ソンシツ</t>
    </rPh>
    <phoneticPr fontId="8"/>
  </si>
  <si>
    <t>当期純利益（税引後）</t>
    <rPh sb="0" eb="2">
      <t>トウキ</t>
    </rPh>
    <rPh sb="2" eb="3">
      <t>ジュン</t>
    </rPh>
    <rPh sb="3" eb="5">
      <t>リエキ</t>
    </rPh>
    <rPh sb="6" eb="8">
      <t>ゼイビキ</t>
    </rPh>
    <rPh sb="8" eb="9">
      <t>ゴ</t>
    </rPh>
    <phoneticPr fontId="8"/>
  </si>
  <si>
    <t>その他脚注項目など</t>
    <phoneticPr fontId="8"/>
  </si>
  <si>
    <t>株主配当金</t>
    <rPh sb="0" eb="2">
      <t>カブヌシ</t>
    </rPh>
    <rPh sb="2" eb="5">
      <t>ハイトウキン</t>
    </rPh>
    <phoneticPr fontId="8"/>
  </si>
  <si>
    <t>←　配当金の支払いがある場合は、中間配当と期末配当の合計額を入力してください。</t>
    <rPh sb="2" eb="5">
      <t>ハイトウキン</t>
    </rPh>
    <rPh sb="6" eb="8">
      <t>シハラ</t>
    </rPh>
    <rPh sb="12" eb="14">
      <t>バアイ</t>
    </rPh>
    <rPh sb="16" eb="18">
      <t>チュウカン</t>
    </rPh>
    <rPh sb="18" eb="20">
      <t>ハイトウ</t>
    </rPh>
    <rPh sb="21" eb="23">
      <t>キマツ</t>
    </rPh>
    <rPh sb="23" eb="25">
      <t>ハイトウ</t>
    </rPh>
    <rPh sb="26" eb="28">
      <t>ゴウケイ</t>
    </rPh>
    <rPh sb="28" eb="29">
      <t>ガク</t>
    </rPh>
    <rPh sb="30" eb="32">
      <t>ニュウリョク</t>
    </rPh>
    <phoneticPr fontId="3"/>
  </si>
  <si>
    <t>受取手形割引高</t>
  </si>
  <si>
    <t>受取手形裏書譲渡高</t>
  </si>
  <si>
    <t>減価償却実施額</t>
  </si>
  <si>
    <t>期末従業員数（人）</t>
    <rPh sb="7" eb="8">
      <t>ニン</t>
    </rPh>
    <phoneticPr fontId="8"/>
  </si>
  <si>
    <t>←　役員、派遣社員、出向社員は含めないでください。</t>
    <rPh sb="2" eb="4">
      <t>ヤクイン</t>
    </rPh>
    <rPh sb="5" eb="7">
      <t>ハケン</t>
    </rPh>
    <rPh sb="7" eb="9">
      <t>シャイン</t>
    </rPh>
    <rPh sb="10" eb="12">
      <t>シュッコウ</t>
    </rPh>
    <rPh sb="12" eb="14">
      <t>シャイン</t>
    </rPh>
    <rPh sb="15" eb="16">
      <t>フク</t>
    </rPh>
    <phoneticPr fontId="3"/>
  </si>
  <si>
    <t>Ⅲ.財務データ入力フォーム</t>
    <rPh sb="2" eb="4">
      <t>ザイム</t>
    </rPh>
    <rPh sb="7" eb="9">
      <t>ニュウリョク</t>
    </rPh>
    <phoneticPr fontId="3"/>
  </si>
  <si>
    <t>備考（予定等）</t>
    <rPh sb="0" eb="2">
      <t>ビコウ</t>
    </rPh>
    <rPh sb="3" eb="5">
      <t>ヨテイ</t>
    </rPh>
    <rPh sb="5" eb="6">
      <t>トウ</t>
    </rPh>
    <phoneticPr fontId="3"/>
  </si>
  <si>
    <t>借入時期</t>
    <rPh sb="0" eb="2">
      <t>カリイレ</t>
    </rPh>
    <rPh sb="2" eb="4">
      <t>ジキ</t>
    </rPh>
    <phoneticPr fontId="3"/>
  </si>
  <si>
    <t>記入期間</t>
    <rPh sb="0" eb="2">
      <t>キニュウ</t>
    </rPh>
    <rPh sb="2" eb="4">
      <t>キカン</t>
    </rPh>
    <phoneticPr fontId="3"/>
  </si>
  <si>
    <t>社会課題解決枠フェーズA</t>
    <rPh sb="0" eb="2">
      <t>シャカイ</t>
    </rPh>
    <rPh sb="2" eb="4">
      <t>カダイ</t>
    </rPh>
    <rPh sb="4" eb="6">
      <t>カイケツ</t>
    </rPh>
    <rPh sb="6" eb="7">
      <t>ワク</t>
    </rPh>
    <phoneticPr fontId="3"/>
  </si>
  <si>
    <t>社会課題解決枠フェーズB</t>
    <rPh sb="0" eb="2">
      <t>シャカイ</t>
    </rPh>
    <rPh sb="2" eb="4">
      <t>カダイ</t>
    </rPh>
    <rPh sb="4" eb="6">
      <t>カイケツ</t>
    </rPh>
    <rPh sb="6" eb="7">
      <t>ワク</t>
    </rPh>
    <phoneticPr fontId="3"/>
  </si>
  <si>
    <t>新市場開拓枠フェーズα</t>
    <rPh sb="0" eb="3">
      <t>シンシジョウ</t>
    </rPh>
    <rPh sb="3" eb="5">
      <t>カイタク</t>
    </rPh>
    <rPh sb="5" eb="6">
      <t>ワク</t>
    </rPh>
    <phoneticPr fontId="3"/>
  </si>
  <si>
    <t>新市場開拓枠フェーズβ</t>
    <rPh sb="0" eb="3">
      <t>シンシジョウ</t>
    </rPh>
    <rPh sb="3" eb="5">
      <t>カイタク</t>
    </rPh>
    <rPh sb="5" eb="6">
      <t>ワク</t>
    </rPh>
    <phoneticPr fontId="3"/>
  </si>
  <si>
    <t>フェーズC</t>
    <phoneticPr fontId="3"/>
  </si>
  <si>
    <t>フェーズD</t>
    <phoneticPr fontId="3"/>
  </si>
  <si>
    <t>2021年12月～2022年11月</t>
    <rPh sb="4" eb="5">
      <t>ネン</t>
    </rPh>
    <rPh sb="7" eb="8">
      <t>ガツ</t>
    </rPh>
    <rPh sb="13" eb="14">
      <t>ネン</t>
    </rPh>
    <rPh sb="16" eb="17">
      <t>ガツ</t>
    </rPh>
    <phoneticPr fontId="3"/>
  </si>
  <si>
    <t>2021年12月～2023年11月</t>
    <rPh sb="4" eb="5">
      <t>ネン</t>
    </rPh>
    <rPh sb="7" eb="8">
      <t>ガツ</t>
    </rPh>
    <rPh sb="13" eb="14">
      <t>ネン</t>
    </rPh>
    <rPh sb="16" eb="17">
      <t>ガツ</t>
    </rPh>
    <phoneticPr fontId="3"/>
  </si>
  <si>
    <t>2021年12月～2024年11月</t>
    <rPh sb="4" eb="5">
      <t>ネン</t>
    </rPh>
    <rPh sb="7" eb="8">
      <t>ガツ</t>
    </rPh>
    <rPh sb="13" eb="14">
      <t>ネン</t>
    </rPh>
    <rPh sb="16" eb="17">
      <t>ガツ</t>
    </rPh>
    <phoneticPr fontId="3"/>
  </si>
  <si>
    <t>相手先（記載要）</t>
    <rPh sb="0" eb="3">
      <t>アイテサキ</t>
    </rPh>
    <rPh sb="4" eb="6">
      <t>キサイ</t>
    </rPh>
    <rPh sb="6" eb="7">
      <t>ヨウ</t>
    </rPh>
    <phoneticPr fontId="3"/>
  </si>
  <si>
    <t>Ⅱ. 資金繰り表の事業開始月時前月繰越高に反映されます</t>
    <rPh sb="3" eb="5">
      <t>シキン</t>
    </rPh>
    <rPh sb="5" eb="6">
      <t>グ</t>
    </rPh>
    <rPh sb="7" eb="8">
      <t>ヒョウ</t>
    </rPh>
    <rPh sb="9" eb="11">
      <t>ジギョウ</t>
    </rPh>
    <rPh sb="11" eb="13">
      <t>カイシ</t>
    </rPh>
    <rPh sb="13" eb="14">
      <t>ツキ</t>
    </rPh>
    <rPh sb="14" eb="15">
      <t>ジ</t>
    </rPh>
    <rPh sb="15" eb="17">
      <t>ゼンゲツ</t>
    </rPh>
    <rPh sb="17" eb="19">
      <t>クリコシ</t>
    </rPh>
    <rPh sb="19" eb="20">
      <t>ダカ</t>
    </rPh>
    <rPh sb="21" eb="23">
      <t>ハンエイ</t>
    </rPh>
    <phoneticPr fontId="3"/>
  </si>
  <si>
    <t>Ⅰ．資金計画表</t>
    <rPh sb="2" eb="4">
      <t>シキン</t>
    </rPh>
    <rPh sb="4" eb="7">
      <t>ケイカクヒョウ</t>
    </rPh>
    <phoneticPr fontId="3"/>
  </si>
  <si>
    <t>提案時点、事業開始時点での手元資金について</t>
    <rPh sb="0" eb="2">
      <t>テイアン</t>
    </rPh>
    <rPh sb="2" eb="4">
      <t>ジテン</t>
    </rPh>
    <rPh sb="5" eb="7">
      <t>ジギョウ</t>
    </rPh>
    <rPh sb="7" eb="9">
      <t>カイシ</t>
    </rPh>
    <rPh sb="9" eb="11">
      <t>ジテン</t>
    </rPh>
    <rPh sb="13" eb="15">
      <t>テモト</t>
    </rPh>
    <rPh sb="15" eb="17">
      <t>シキン</t>
    </rPh>
    <phoneticPr fontId="3"/>
  </si>
  <si>
    <t>Ⅱ．資金繰り表</t>
    <rPh sb="2" eb="4">
      <t>シキン</t>
    </rPh>
    <rPh sb="4" eb="5">
      <t>グ</t>
    </rPh>
    <rPh sb="6" eb="7">
      <t>ヒョウ</t>
    </rPh>
    <phoneticPr fontId="3"/>
  </si>
  <si>
    <t>グロスバーンレート</t>
    <phoneticPr fontId="3"/>
  </si>
  <si>
    <t>3．支出　バーンレート</t>
    <phoneticPr fontId="3"/>
  </si>
  <si>
    <t>←　福利厚生費は含めてください。外注費、法定福利費は除いてください。</t>
    <rPh sb="2" eb="4">
      <t>フクリ</t>
    </rPh>
    <rPh sb="4" eb="7">
      <t>コウセイヒ</t>
    </rPh>
    <rPh sb="8" eb="9">
      <t>フク</t>
    </rPh>
    <rPh sb="16" eb="19">
      <t>ガイチュウヒ</t>
    </rPh>
    <phoneticPr fontId="3"/>
  </si>
  <si>
    <t>←　商品・製品、仕掛品、原材料、貯蔵品も含めてください。</t>
    <rPh sb="2" eb="4">
      <t>ショウヒン</t>
    </rPh>
    <rPh sb="5" eb="7">
      <t>セイヒン</t>
    </rPh>
    <rPh sb="8" eb="10">
      <t>シカカリ</t>
    </rPh>
    <rPh sb="10" eb="11">
      <t>ヒン</t>
    </rPh>
    <rPh sb="12" eb="15">
      <t>ゲンザイリョウ</t>
    </rPh>
    <rPh sb="16" eb="19">
      <t>チョゾウヒン</t>
    </rPh>
    <rPh sb="20" eb="21">
      <t>フク</t>
    </rPh>
    <phoneticPr fontId="3"/>
  </si>
  <si>
    <t>千円</t>
    <rPh sb="0" eb="2">
      <t>センエン</t>
    </rPh>
    <phoneticPr fontId="3"/>
  </si>
  <si>
    <t>千円を充当</t>
    <rPh sb="0" eb="1">
      <t>セン</t>
    </rPh>
    <rPh sb="1" eb="2">
      <t>エン</t>
    </rPh>
    <rPh sb="3" eb="5">
      <t>ジュウトウ</t>
    </rPh>
    <phoneticPr fontId="3"/>
  </si>
  <si>
    <t>千円</t>
    <rPh sb="0" eb="1">
      <t>セン</t>
    </rPh>
    <rPh sb="1" eb="2">
      <t>エン</t>
    </rPh>
    <phoneticPr fontId="3"/>
  </si>
  <si>
    <t>(単位；千円)</t>
    <rPh sb="1" eb="3">
      <t>タンイ</t>
    </rPh>
    <rPh sb="4" eb="5">
      <t>セン</t>
    </rPh>
    <rPh sb="5" eb="6">
      <t>エン</t>
    </rPh>
    <phoneticPr fontId="3"/>
  </si>
  <si>
    <t>～</t>
    <phoneticPr fontId="3"/>
  </si>
  <si>
    <t>事業開始及び終了予定年月を入力してください。提案期間は自動計算されます。</t>
    <rPh sb="0" eb="2">
      <t>ジギョウ</t>
    </rPh>
    <rPh sb="2" eb="4">
      <t>カイシ</t>
    </rPh>
    <rPh sb="4" eb="5">
      <t>オヨ</t>
    </rPh>
    <rPh sb="6" eb="8">
      <t>シュウリョウ</t>
    </rPh>
    <rPh sb="8" eb="10">
      <t>ヨテイ</t>
    </rPh>
    <rPh sb="10" eb="12">
      <t>ネンゲツ</t>
    </rPh>
    <rPh sb="13" eb="15">
      <t>ニュウリョク</t>
    </rPh>
    <rPh sb="22" eb="24">
      <t>テイアン</t>
    </rPh>
    <rPh sb="24" eb="26">
      <t>キカン</t>
    </rPh>
    <rPh sb="27" eb="29">
      <t>ジドウ</t>
    </rPh>
    <rPh sb="29" eb="31">
      <t>ケイサン</t>
    </rPh>
    <phoneticPr fontId="3"/>
  </si>
  <si>
    <t>事業期間総計</t>
    <rPh sb="0" eb="2">
      <t>ジギョウ</t>
    </rPh>
    <rPh sb="2" eb="4">
      <t>キカン</t>
    </rPh>
    <rPh sb="4" eb="6">
      <t>ソウケイ</t>
    </rPh>
    <phoneticPr fontId="3"/>
  </si>
  <si>
    <t>棚卸資産合計</t>
    <rPh sb="0" eb="2">
      <t>タナオロシ</t>
    </rPh>
    <rPh sb="2" eb="4">
      <t>シサン</t>
    </rPh>
    <rPh sb="4" eb="6">
      <t>ゴウケイ</t>
    </rPh>
    <phoneticPr fontId="8"/>
  </si>
  <si>
    <t>＊提案される事業だけでなく会社全体の状況を記載してください。</t>
    <rPh sb="1" eb="3">
      <t>テイアン</t>
    </rPh>
    <rPh sb="6" eb="8">
      <t>ジギョウ</t>
    </rPh>
    <rPh sb="13" eb="15">
      <t>カイシャ</t>
    </rPh>
    <rPh sb="15" eb="17">
      <t>ゼンタイ</t>
    </rPh>
    <rPh sb="18" eb="20">
      <t>ジョウキョウ</t>
    </rPh>
    <rPh sb="21" eb="23">
      <t>キサイ</t>
    </rPh>
    <phoneticPr fontId="3"/>
  </si>
  <si>
    <t>＊下の記入期間に対応した期間で以下の資金繰り表（黄色セル２種）に千円単位でご記入ください。</t>
    <rPh sb="1" eb="2">
      <t>シタ</t>
    </rPh>
    <rPh sb="3" eb="5">
      <t>キニュウ</t>
    </rPh>
    <rPh sb="5" eb="7">
      <t>キカン</t>
    </rPh>
    <rPh sb="8" eb="10">
      <t>タイオウ</t>
    </rPh>
    <rPh sb="12" eb="14">
      <t>キカン</t>
    </rPh>
    <rPh sb="18" eb="21">
      <t>シキング</t>
    </rPh>
    <rPh sb="22" eb="23">
      <t>ヒョウ</t>
    </rPh>
    <rPh sb="24" eb="26">
      <t>キイロ</t>
    </rPh>
    <rPh sb="29" eb="30">
      <t>シュ</t>
    </rPh>
    <rPh sb="32" eb="34">
      <t>センエン</t>
    </rPh>
    <rPh sb="34" eb="36">
      <t>タンイ</t>
    </rPh>
    <rPh sb="38" eb="40">
      <t>キニュウ</t>
    </rPh>
    <phoneticPr fontId="3"/>
  </si>
  <si>
    <t>←　西暦/決算月を入力（ex.2019/03、2020/03、2021/03）</t>
    <rPh sb="2" eb="4">
      <t>セイレキ</t>
    </rPh>
    <rPh sb="5" eb="7">
      <t>ケッサン</t>
    </rPh>
    <rPh sb="7" eb="8">
      <t>ツキ</t>
    </rPh>
    <rPh sb="9" eb="11">
      <t>ニュウリョク</t>
    </rPh>
    <phoneticPr fontId="3"/>
  </si>
  <si>
    <t>提案期間（20●●年●月）</t>
    <rPh sb="0" eb="2">
      <t>テイアン</t>
    </rPh>
    <rPh sb="2" eb="4">
      <t>キカン</t>
    </rPh>
    <rPh sb="9" eb="10">
      <t>ネン</t>
    </rPh>
    <rPh sb="11" eb="12">
      <t>ガツ</t>
    </rPh>
    <phoneticPr fontId="3"/>
  </si>
  <si>
    <t>借入時期（年月）</t>
    <rPh sb="0" eb="2">
      <t>カリイレ</t>
    </rPh>
    <rPh sb="2" eb="4">
      <t>ジキ</t>
    </rPh>
    <rPh sb="5" eb="7">
      <t>ネンゲツ</t>
    </rPh>
    <phoneticPr fontId="3"/>
  </si>
  <si>
    <t>出資種類</t>
    <rPh sb="0" eb="2">
      <t>シュッシ</t>
    </rPh>
    <rPh sb="2" eb="4">
      <t>シュルイ</t>
    </rPh>
    <phoneticPr fontId="3"/>
  </si>
  <si>
    <r>
      <rPr>
        <sz val="11"/>
        <rFont val="游ゴシック"/>
        <family val="3"/>
        <charset val="128"/>
        <scheme val="minor"/>
      </rPr>
      <t>提案時点での</t>
    </r>
    <r>
      <rPr>
        <b/>
        <sz val="11"/>
        <color rgb="FFFF0000"/>
        <rFont val="游ゴシック"/>
        <family val="3"/>
        <charset val="128"/>
        <scheme val="minor"/>
      </rPr>
      <t>会社全体</t>
    </r>
    <r>
      <rPr>
        <sz val="11"/>
        <color theme="1"/>
        <rFont val="游ゴシック"/>
        <family val="3"/>
        <charset val="128"/>
        <scheme val="minor"/>
      </rPr>
      <t>の手元資金</t>
    </r>
    <rPh sb="6" eb="8">
      <t>カイシャ</t>
    </rPh>
    <rPh sb="8" eb="10">
      <t>ゼンタイ</t>
    </rPh>
    <rPh sb="11" eb="13">
      <t>テモト</t>
    </rPh>
    <rPh sb="13" eb="15">
      <t>シキン</t>
    </rPh>
    <phoneticPr fontId="3"/>
  </si>
  <si>
    <r>
      <rPr>
        <sz val="11"/>
        <rFont val="游ゴシック"/>
        <family val="3"/>
        <charset val="128"/>
        <scheme val="minor"/>
      </rPr>
      <t>事業開始時点での</t>
    </r>
    <r>
      <rPr>
        <b/>
        <sz val="11"/>
        <color rgb="FFFF0000"/>
        <rFont val="游ゴシック"/>
        <family val="3"/>
        <charset val="128"/>
        <scheme val="minor"/>
      </rPr>
      <t>会社全体</t>
    </r>
    <r>
      <rPr>
        <sz val="11"/>
        <color theme="1"/>
        <rFont val="游ゴシック"/>
        <family val="3"/>
        <charset val="128"/>
        <scheme val="minor"/>
      </rPr>
      <t>の手元資金（見込み）</t>
    </r>
    <rPh sb="8" eb="10">
      <t>カイシャ</t>
    </rPh>
    <rPh sb="10" eb="12">
      <t>ゼンタイ</t>
    </rPh>
    <rPh sb="13" eb="15">
      <t>テモト</t>
    </rPh>
    <rPh sb="15" eb="17">
      <t>シキン</t>
    </rPh>
    <rPh sb="18" eb="20">
      <t>ミコ</t>
    </rPh>
    <phoneticPr fontId="3"/>
  </si>
  <si>
    <t>充当額合計（B22+B25+B30+B35+B40）</t>
    <rPh sb="0" eb="2">
      <t>ジュウトウ</t>
    </rPh>
    <rPh sb="2" eb="3">
      <t>ガク</t>
    </rPh>
    <rPh sb="3" eb="5">
      <t>ゴウケイ</t>
    </rPh>
    <phoneticPr fontId="3"/>
  </si>
  <si>
    <t>自動計算されます。</t>
    <rPh sb="0" eb="2">
      <t>ジドウ</t>
    </rPh>
    <rPh sb="2" eb="4">
      <t>ケイサン</t>
    </rPh>
    <phoneticPr fontId="3"/>
  </si>
  <si>
    <t>NEDO事業期間の資金計画・資金繰りについて、別シートⅡ.資金繰り表と対応した形で以下の色付きセル（赤色セル）にご記入ください。</t>
    <rPh sb="9" eb="11">
      <t>シキン</t>
    </rPh>
    <rPh sb="11" eb="13">
      <t>ケイカク</t>
    </rPh>
    <rPh sb="14" eb="17">
      <t>シキング</t>
    </rPh>
    <rPh sb="29" eb="32">
      <t>シキング</t>
    </rPh>
    <rPh sb="33" eb="34">
      <t>ヒョウ</t>
    </rPh>
    <rPh sb="44" eb="45">
      <t>イロ</t>
    </rPh>
    <rPh sb="45" eb="46">
      <t>ツ</t>
    </rPh>
    <rPh sb="50" eb="52">
      <t>アカイロ</t>
    </rPh>
    <rPh sb="57" eb="59">
      <t>キニュウ</t>
    </rPh>
    <phoneticPr fontId="3"/>
  </si>
  <si>
    <t>入力必須です。選択肢によって入力範囲が変わりますのでご注意ください</t>
    <rPh sb="0" eb="2">
      <t>ニュウリョク</t>
    </rPh>
    <rPh sb="2" eb="4">
      <t>ヒッス</t>
    </rPh>
    <rPh sb="7" eb="10">
      <t>センタクシ</t>
    </rPh>
    <rPh sb="14" eb="16">
      <t>ニュウリョク</t>
    </rPh>
    <rPh sb="16" eb="18">
      <t>ハンイ</t>
    </rPh>
    <rPh sb="19" eb="20">
      <t>カ</t>
    </rPh>
    <rPh sb="27" eb="29">
      <t>チュウイ</t>
    </rPh>
    <phoneticPr fontId="3"/>
  </si>
  <si>
    <t>自動入力されますので参照元を入力してください。</t>
    <rPh sb="0" eb="4">
      <t>ジドウニュウリョク</t>
    </rPh>
    <rPh sb="10" eb="13">
      <t>サンショウモト</t>
    </rPh>
    <rPh sb="14" eb="16">
      <t>ニュウリョク</t>
    </rPh>
    <phoneticPr fontId="3"/>
  </si>
  <si>
    <t>入力済み又は入力不要です</t>
    <rPh sb="0" eb="3">
      <t>ニュウリョクズ</t>
    </rPh>
    <rPh sb="4" eb="5">
      <t>マタ</t>
    </rPh>
    <rPh sb="6" eb="8">
      <t>ニュウリョク</t>
    </rPh>
    <rPh sb="8" eb="10">
      <t>フヨウ</t>
    </rPh>
    <phoneticPr fontId="3"/>
  </si>
  <si>
    <t>「Ⅰ．資金計画表」シートに入力した貴社名が自動入力されます。</t>
    <rPh sb="3" eb="8">
      <t>シキンケイカクヒョウ</t>
    </rPh>
    <rPh sb="13" eb="15">
      <t>ニュウリョク</t>
    </rPh>
    <rPh sb="17" eb="19">
      <t>キシャ</t>
    </rPh>
    <rPh sb="19" eb="20">
      <t>メイ</t>
    </rPh>
    <rPh sb="21" eb="23">
      <t>ジドウ</t>
    </rPh>
    <rPh sb="23" eb="25">
      <t>ニュウリョク</t>
    </rPh>
    <phoneticPr fontId="3"/>
  </si>
  <si>
    <t>https://www.e-stat.go.jp/classifications/terms/10</t>
    <phoneticPr fontId="3"/>
  </si>
  <si>
    <r>
      <t>提案時点において、現金・預金としてすぐに活用することが可能な手元資金についてご記入ください。また、提案時点から事業開始時点までの収支を推計いただいた上で、事業開始時点における手元資金についてご記入ください。</t>
    </r>
    <r>
      <rPr>
        <sz val="12"/>
        <color rgb="FFFF0000"/>
        <rFont val="游ゴシック"/>
        <family val="3"/>
        <charset val="128"/>
        <scheme val="minor"/>
      </rPr>
      <t>内容について、エビデンスとなる残高証明や通帳のコピーの提出をお願いする場合があります。</t>
    </r>
    <rPh sb="0" eb="2">
      <t>テイアン</t>
    </rPh>
    <rPh sb="2" eb="4">
      <t>ジテン</t>
    </rPh>
    <rPh sb="9" eb="11">
      <t>ゲンキン</t>
    </rPh>
    <rPh sb="12" eb="14">
      <t>ヨキン</t>
    </rPh>
    <rPh sb="20" eb="22">
      <t>カツヨウ</t>
    </rPh>
    <rPh sb="27" eb="29">
      <t>カノウ</t>
    </rPh>
    <rPh sb="30" eb="32">
      <t>テモト</t>
    </rPh>
    <rPh sb="32" eb="34">
      <t>シキン</t>
    </rPh>
    <rPh sb="39" eb="41">
      <t>キニュウ</t>
    </rPh>
    <rPh sb="49" eb="51">
      <t>テイアン</t>
    </rPh>
    <rPh sb="51" eb="53">
      <t>ジテン</t>
    </rPh>
    <rPh sb="55" eb="57">
      <t>ジギョウ</t>
    </rPh>
    <rPh sb="57" eb="59">
      <t>カイシ</t>
    </rPh>
    <rPh sb="59" eb="61">
      <t>ジテン</t>
    </rPh>
    <rPh sb="64" eb="66">
      <t>シュウシ</t>
    </rPh>
    <rPh sb="67" eb="69">
      <t>スイケイ</t>
    </rPh>
    <rPh sb="74" eb="75">
      <t>ウエ</t>
    </rPh>
    <rPh sb="77" eb="79">
      <t>ジギョウ</t>
    </rPh>
    <rPh sb="79" eb="81">
      <t>カイシ</t>
    </rPh>
    <rPh sb="81" eb="83">
      <t>ジテン</t>
    </rPh>
    <rPh sb="87" eb="89">
      <t>テモト</t>
    </rPh>
    <rPh sb="89" eb="91">
      <t>シキン</t>
    </rPh>
    <rPh sb="96" eb="98">
      <t>キニュウ</t>
    </rPh>
    <rPh sb="103" eb="105">
      <t>ナイヨウ</t>
    </rPh>
    <rPh sb="118" eb="120">
      <t>ザンダカ</t>
    </rPh>
    <rPh sb="120" eb="122">
      <t>ショウメイ</t>
    </rPh>
    <rPh sb="123" eb="125">
      <t>ツウチョウ</t>
    </rPh>
    <rPh sb="130" eb="132">
      <t>テイシュツ</t>
    </rPh>
    <rPh sb="134" eb="135">
      <t>ネガ</t>
    </rPh>
    <rPh sb="138" eb="140">
      <t>バアイ</t>
    </rPh>
    <phoneticPr fontId="3"/>
  </si>
  <si>
    <t>未来型新エネ実証制度</t>
    <rPh sb="0" eb="3">
      <t>ミライガタ</t>
    </rPh>
    <rPh sb="3" eb="4">
      <t>シン</t>
    </rPh>
    <rPh sb="6" eb="8">
      <t>ジッショウ</t>
    </rPh>
    <rPh sb="8" eb="10">
      <t>セイド</t>
    </rPh>
    <phoneticPr fontId="3"/>
  </si>
  <si>
    <t>補助事業自己負担費用の調達方法について</t>
  </si>
  <si>
    <t>本補助事業期間中に必要となる自己負担分（補助事業の総費用から補助金交付申請額）について、自己資金、借入金等から該当する項目を選択いただき、その金額と内容をご記入ください。借入金や出資による場合は、相手方（予定含む）の記入をお願いいたします。内容について、代表者、経理担当者へのヒアリングにより質問をさせていただく場合があります。</t>
    <rPh sb="0" eb="1">
      <t>ホン</t>
    </rPh>
    <rPh sb="3" eb="5">
      <t>ジギョウ</t>
    </rPh>
    <rPh sb="5" eb="7">
      <t>キカン</t>
    </rPh>
    <rPh sb="7" eb="8">
      <t>チュウ</t>
    </rPh>
    <rPh sb="9" eb="11">
      <t>ヒツヨウ</t>
    </rPh>
    <rPh sb="14" eb="16">
      <t>ジコ</t>
    </rPh>
    <rPh sb="16" eb="19">
      <t>フタンブン</t>
    </rPh>
    <rPh sb="22" eb="24">
      <t>ジギョウ</t>
    </rPh>
    <rPh sb="25" eb="28">
      <t>ソウヒヨウ</t>
    </rPh>
    <rPh sb="33" eb="35">
      <t>コウフ</t>
    </rPh>
    <rPh sb="35" eb="38">
      <t>シンセイガク</t>
    </rPh>
    <rPh sb="44" eb="46">
      <t>ジコ</t>
    </rPh>
    <rPh sb="46" eb="48">
      <t>シキン</t>
    </rPh>
    <rPh sb="49" eb="52">
      <t>カリイレキン</t>
    </rPh>
    <rPh sb="52" eb="53">
      <t>トウ</t>
    </rPh>
    <rPh sb="55" eb="57">
      <t>ガイトウ</t>
    </rPh>
    <rPh sb="59" eb="61">
      <t>コウモク</t>
    </rPh>
    <rPh sb="62" eb="64">
      <t>センタク</t>
    </rPh>
    <rPh sb="71" eb="73">
      <t>キンガク</t>
    </rPh>
    <rPh sb="74" eb="76">
      <t>ナイヨウ</t>
    </rPh>
    <rPh sb="78" eb="80">
      <t>キニュウ</t>
    </rPh>
    <rPh sb="85" eb="88">
      <t>カリイレキン</t>
    </rPh>
    <rPh sb="89" eb="91">
      <t>シュッシ</t>
    </rPh>
    <rPh sb="94" eb="96">
      <t>バアイ</t>
    </rPh>
    <rPh sb="98" eb="101">
      <t>アイテガタ</t>
    </rPh>
    <rPh sb="102" eb="104">
      <t>ヨテイ</t>
    </rPh>
    <rPh sb="104" eb="105">
      <t>フク</t>
    </rPh>
    <rPh sb="108" eb="110">
      <t>キニュウ</t>
    </rPh>
    <rPh sb="112" eb="113">
      <t>ネガ</t>
    </rPh>
    <rPh sb="120" eb="122">
      <t>ナイヨウ</t>
    </rPh>
    <rPh sb="127" eb="130">
      <t>ダイヒョウシャ</t>
    </rPh>
    <rPh sb="131" eb="133">
      <t>ケイリ</t>
    </rPh>
    <rPh sb="133" eb="136">
      <t>タントウシャ</t>
    </rPh>
    <rPh sb="146" eb="148">
      <t>シツモン</t>
    </rPh>
    <rPh sb="156" eb="158">
      <t>バアイ</t>
    </rPh>
    <phoneticPr fontId="3"/>
  </si>
  <si>
    <t>2．収入　NEDO補助収入</t>
    <rPh sb="2" eb="4">
      <t>シュウニュウ</t>
    </rPh>
    <rPh sb="11" eb="13">
      <t>シュウニュウ</t>
    </rPh>
    <phoneticPr fontId="3"/>
  </si>
  <si>
    <t>本補助事業において概算払・精算払を受ける時点での補助金の収入額をご記入ください。公募要領に記載のとおり、成果物等の検収を終えていない場合については、請求の対象とはなりませんので、必ず3．支出　NEDO補助支出に計上した月より後の月への記載をお願いします。また、合計額は補助金交付申請額と一致させてください。</t>
    <rPh sb="0" eb="1">
      <t>ホン</t>
    </rPh>
    <rPh sb="3" eb="5">
      <t>ジギョウ</t>
    </rPh>
    <rPh sb="9" eb="12">
      <t>ガイサンバラ</t>
    </rPh>
    <rPh sb="13" eb="15">
      <t>セイサン</t>
    </rPh>
    <rPh sb="15" eb="16">
      <t>バライ</t>
    </rPh>
    <rPh sb="17" eb="18">
      <t>ウ</t>
    </rPh>
    <rPh sb="20" eb="22">
      <t>ジテン</t>
    </rPh>
    <rPh sb="28" eb="30">
      <t>シュウニュウ</t>
    </rPh>
    <rPh sb="30" eb="31">
      <t>ガク</t>
    </rPh>
    <rPh sb="33" eb="35">
      <t>キニュウ</t>
    </rPh>
    <rPh sb="40" eb="42">
      <t>コウボ</t>
    </rPh>
    <rPh sb="42" eb="44">
      <t>ヨウリョウ</t>
    </rPh>
    <rPh sb="45" eb="47">
      <t>キサイ</t>
    </rPh>
    <rPh sb="89" eb="90">
      <t>カナラ</t>
    </rPh>
    <rPh sb="93" eb="95">
      <t>シシュツ</t>
    </rPh>
    <rPh sb="102" eb="104">
      <t>シシュツ</t>
    </rPh>
    <rPh sb="105" eb="107">
      <t>ケイジョウ</t>
    </rPh>
    <rPh sb="109" eb="110">
      <t>ツキ</t>
    </rPh>
    <rPh sb="112" eb="113">
      <t>アト</t>
    </rPh>
    <rPh sb="114" eb="115">
      <t>ツキ</t>
    </rPh>
    <rPh sb="117" eb="119">
      <t>キサイ</t>
    </rPh>
    <rPh sb="121" eb="122">
      <t>ネガ</t>
    </rPh>
    <rPh sb="130" eb="133">
      <t>ゴウケイガク</t>
    </rPh>
    <rPh sb="137" eb="139">
      <t>コウフ</t>
    </rPh>
    <rPh sb="139" eb="142">
      <t>シンセイガク</t>
    </rPh>
    <rPh sb="143" eb="145">
      <t>イッチ</t>
    </rPh>
    <phoneticPr fontId="3"/>
  </si>
  <si>
    <t>売上原価を除いた経営に係る総コストについて、人件費、販売費、管理費のその他経費の別にご記入ください。ただし、本補助事業にかかるコストについてはNEDO補助支出にご記入ください。</t>
    <rPh sb="0" eb="2">
      <t>ウリアゲ</t>
    </rPh>
    <rPh sb="2" eb="4">
      <t>ゲンカ</t>
    </rPh>
    <rPh sb="5" eb="6">
      <t>ノゾ</t>
    </rPh>
    <rPh sb="8" eb="10">
      <t>ケイエイ</t>
    </rPh>
    <rPh sb="11" eb="12">
      <t>カカ</t>
    </rPh>
    <rPh sb="13" eb="14">
      <t>ソウ</t>
    </rPh>
    <rPh sb="22" eb="25">
      <t>ジンケンヒ</t>
    </rPh>
    <rPh sb="26" eb="29">
      <t>ハンバイヒ</t>
    </rPh>
    <rPh sb="30" eb="33">
      <t>カンリヒ</t>
    </rPh>
    <rPh sb="36" eb="37">
      <t>タ</t>
    </rPh>
    <rPh sb="37" eb="39">
      <t>ケイヒ</t>
    </rPh>
    <rPh sb="40" eb="41">
      <t>ベツ</t>
    </rPh>
    <rPh sb="43" eb="45">
      <t>キニュウ</t>
    </rPh>
    <rPh sb="54" eb="55">
      <t>ホン</t>
    </rPh>
    <rPh sb="57" eb="59">
      <t>ジギョウ</t>
    </rPh>
    <rPh sb="77" eb="79">
      <t>シシュツ</t>
    </rPh>
    <rPh sb="81" eb="83">
      <t>キニュウ</t>
    </rPh>
    <phoneticPr fontId="3"/>
  </si>
  <si>
    <t>3．支出　NEDO補助支出（自己負担分含む）</t>
    <rPh sb="2" eb="4">
      <t>シシュツ</t>
    </rPh>
    <phoneticPr fontId="3"/>
  </si>
  <si>
    <t>自己負担分を含めた本補助事業において負担する費用（補助事業の総費用）について、積算書に計上いただいた区分（機械装置費、労務費、その他経費、共同研究費）別にご記入ください。総額が提案書等に記載いただいた費用と一致しているかご確認をお願いいたします。</t>
    <rPh sb="0" eb="2">
      <t>ジコ</t>
    </rPh>
    <rPh sb="2" eb="5">
      <t>フタンブン</t>
    </rPh>
    <rPh sb="6" eb="7">
      <t>フク</t>
    </rPh>
    <rPh sb="9" eb="10">
      <t>ホン</t>
    </rPh>
    <rPh sb="12" eb="14">
      <t>ジギョウ</t>
    </rPh>
    <rPh sb="18" eb="20">
      <t>フタン</t>
    </rPh>
    <rPh sb="22" eb="24">
      <t>ヒヨウ</t>
    </rPh>
    <rPh sb="27" eb="29">
      <t>ジギョウ</t>
    </rPh>
    <rPh sb="30" eb="33">
      <t>ソウヒヨウ</t>
    </rPh>
    <rPh sb="39" eb="41">
      <t>セキサン</t>
    </rPh>
    <rPh sb="41" eb="42">
      <t>ショ</t>
    </rPh>
    <rPh sb="43" eb="45">
      <t>ケイジョウ</t>
    </rPh>
    <rPh sb="50" eb="52">
      <t>クブン</t>
    </rPh>
    <rPh sb="53" eb="55">
      <t>キカイ</t>
    </rPh>
    <rPh sb="55" eb="57">
      <t>ソウチ</t>
    </rPh>
    <rPh sb="57" eb="58">
      <t>ヒ</t>
    </rPh>
    <rPh sb="59" eb="62">
      <t>ロウムヒ</t>
    </rPh>
    <rPh sb="65" eb="66">
      <t>タ</t>
    </rPh>
    <rPh sb="66" eb="68">
      <t>ケイヒ</t>
    </rPh>
    <rPh sb="69" eb="71">
      <t>キョウドウ</t>
    </rPh>
    <rPh sb="71" eb="73">
      <t>ケンキュウ</t>
    </rPh>
    <rPh sb="73" eb="74">
      <t>ヒ</t>
    </rPh>
    <rPh sb="75" eb="76">
      <t>ベツ</t>
    </rPh>
    <rPh sb="78" eb="80">
      <t>キニュウ</t>
    </rPh>
    <rPh sb="85" eb="87">
      <t>ソウガク</t>
    </rPh>
    <rPh sb="88" eb="91">
      <t>テイアンショ</t>
    </rPh>
    <rPh sb="91" eb="92">
      <t>トウ</t>
    </rPh>
    <rPh sb="93" eb="95">
      <t>キサイ</t>
    </rPh>
    <rPh sb="100" eb="102">
      <t>ヒヨウ</t>
    </rPh>
    <rPh sb="103" eb="105">
      <t>イッチ</t>
    </rPh>
    <rPh sb="111" eb="113">
      <t>カクニン</t>
    </rPh>
    <rPh sb="115" eb="116">
      <t>ネガ</t>
    </rPh>
    <phoneticPr fontId="3"/>
  </si>
  <si>
    <t>補助事業の総費用</t>
    <rPh sb="2" eb="4">
      <t>ジギョウ</t>
    </rPh>
    <rPh sb="5" eb="6">
      <t>ソウ</t>
    </rPh>
    <rPh sb="6" eb="8">
      <t>ヒヨウ</t>
    </rPh>
    <phoneticPr fontId="3"/>
  </si>
  <si>
    <t>Ⅱ．資金繰り表の"D30"セルのデータが自動転記されます。補助事業提案書に記載の金額と一致させてください。</t>
    <rPh sb="2" eb="5">
      <t>シキング</t>
    </rPh>
    <rPh sb="6" eb="7">
      <t>ヒョウ</t>
    </rPh>
    <rPh sb="20" eb="22">
      <t>ジドウ</t>
    </rPh>
    <rPh sb="22" eb="24">
      <t>テンキ</t>
    </rPh>
    <rPh sb="43" eb="45">
      <t>イッチ</t>
    </rPh>
    <phoneticPr fontId="3"/>
  </si>
  <si>
    <t>補助金交付申請額</t>
    <rPh sb="3" eb="5">
      <t>コウフ</t>
    </rPh>
    <rPh sb="5" eb="8">
      <t>シンセイガク</t>
    </rPh>
    <phoneticPr fontId="3"/>
  </si>
  <si>
    <t>Ⅱ．資金繰り表の"D15"セルのデータが自動転記されます。補助事業提案書に記載の金額と一致させてください。</t>
    <rPh sb="2" eb="5">
      <t>シキング</t>
    </rPh>
    <rPh sb="6" eb="7">
      <t>ヒョウ</t>
    </rPh>
    <rPh sb="20" eb="22">
      <t>ジドウ</t>
    </rPh>
    <rPh sb="22" eb="24">
      <t>テンキ</t>
    </rPh>
    <phoneticPr fontId="3"/>
  </si>
  <si>
    <t>補助事業自己負担費用</t>
    <rPh sb="2" eb="4">
      <t>ジギョウ</t>
    </rPh>
    <rPh sb="4" eb="6">
      <t>ジコ</t>
    </rPh>
    <rPh sb="6" eb="8">
      <t>フタン</t>
    </rPh>
    <rPh sb="8" eb="10">
      <t>ヒヨウ</t>
    </rPh>
    <phoneticPr fontId="3"/>
  </si>
  <si>
    <t>（補助事業自己負担費用の調達方法について）</t>
    <rPh sb="3" eb="5">
      <t>ジギョウ</t>
    </rPh>
    <rPh sb="5" eb="7">
      <t>ジコ</t>
    </rPh>
    <rPh sb="7" eb="9">
      <t>フタン</t>
    </rPh>
    <rPh sb="9" eb="11">
      <t>ヒヨウ</t>
    </rPh>
    <rPh sb="12" eb="14">
      <t>チョウタツ</t>
    </rPh>
    <rPh sb="14" eb="16">
      <t>ホウホウ</t>
    </rPh>
    <phoneticPr fontId="3"/>
  </si>
  <si>
    <t>補助事業提案書7. 補助事業期間における資金計画の内容と一致するようにしてください。</t>
    <rPh sb="2" eb="4">
      <t>ジギョウ</t>
    </rPh>
    <rPh sb="4" eb="7">
      <t>テイアンショ</t>
    </rPh>
    <rPh sb="25" eb="27">
      <t>ナイヨウ</t>
    </rPh>
    <rPh sb="28" eb="30">
      <t>イッチ</t>
    </rPh>
    <phoneticPr fontId="3"/>
  </si>
  <si>
    <t>＊事業期間終了の翌月まで表示されますので、最終列にはNEDO補助支出を入力しないでください。</t>
    <rPh sb="1" eb="7">
      <t>ジギョウキカンシュウリョウ</t>
    </rPh>
    <rPh sb="8" eb="10">
      <t>ヨクゲツ</t>
    </rPh>
    <rPh sb="12" eb="14">
      <t>ヒョウジ</t>
    </rPh>
    <rPh sb="21" eb="23">
      <t>サイシュウ</t>
    </rPh>
    <rPh sb="23" eb="24">
      <t>レツ</t>
    </rPh>
    <rPh sb="35" eb="37">
      <t>ニュウリョク</t>
    </rPh>
    <phoneticPr fontId="3"/>
  </si>
  <si>
    <t>NEDO補助収入</t>
    <rPh sb="6" eb="8">
      <t>シュウニュウ</t>
    </rPh>
    <phoneticPr fontId="3"/>
  </si>
  <si>
    <t>NEDO補助支出
（自己負担分含む）</t>
    <rPh sb="6" eb="8">
      <t>シシュツ</t>
    </rPh>
    <rPh sb="10" eb="12">
      <t>ジコ</t>
    </rPh>
    <rPh sb="12" eb="15">
      <t>フタンブン</t>
    </rPh>
    <rPh sb="15" eb="16">
      <t>フク</t>
    </rPh>
    <phoneticPr fontId="3"/>
  </si>
  <si>
    <t>（2026年3月末時点）</t>
    <rPh sb="5" eb="6">
      <t>ネン</t>
    </rPh>
    <rPh sb="7" eb="8">
      <t>ガツ</t>
    </rPh>
    <rPh sb="8" eb="9">
      <t>マツ</t>
    </rPh>
    <rPh sb="9" eb="11">
      <t>ジテン</t>
    </rPh>
    <phoneticPr fontId="3"/>
  </si>
  <si>
    <t>・貴社決算情報（直近3年分）の数字を転記して下さい。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</si>
</sst>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176" formatCode="#,##0_ ;[Red]\-#,##0\ "/>
    <numFmt numFmtId="177" formatCode="yyyy&quot;年&quot;m&quot;月&quot;;@"/>
    <numFmt numFmtId="178" formatCode="0&quot;千円&quot;"/>
    <numFmt numFmtId="179" formatCode="yyyy&quot;年&quot;m&quot;月&quot;&quot;～&quot;"/>
    <numFmt numFmtId="180" formatCode="\(yyyy&quot;年&quot;m&quot;月&quot;&quot;末時点）&quot;"/>
    <numFmt numFmtId="181" formatCode="yyyy/mm"/>
  </numFmts>
  <fonts count="37" x14ac:knownFonts="1">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1"/>
      <name val="游ゴシック"/>
      <family val="3"/>
      <charset val="128"/>
      <scheme val="minor"/>
    </font>
    <font>
      <b/>
      <sz val="11"/>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sz val="6"/>
      <name val="ＭＳ Ｐゴシック"/>
      <family val="3"/>
      <charset val="128"/>
    </font>
    <font>
      <sz val="6"/>
      <name val="游ゴシック"/>
      <family val="3"/>
      <charset val="128"/>
      <scheme val="minor"/>
    </font>
    <font>
      <u/>
      <sz val="11"/>
      <color theme="10"/>
      <name val="游ゴシック"/>
      <family val="3"/>
      <charset val="128"/>
      <scheme val="minor"/>
    </font>
    <font>
      <sz val="11"/>
      <color rgb="FFFF0000"/>
      <name val="游ゴシック"/>
      <family val="3"/>
      <charset val="128"/>
      <scheme val="minor"/>
    </font>
    <font>
      <sz val="11"/>
      <name val="ＭＳ Ｐゴシック"/>
      <family val="3"/>
      <charset val="128"/>
    </font>
    <font>
      <sz val="14"/>
      <color theme="1"/>
      <name val="游ゴシック"/>
      <family val="3"/>
      <charset val="128"/>
      <scheme val="minor"/>
    </font>
    <font>
      <b/>
      <sz val="10"/>
      <color rgb="FFFF0000"/>
      <name val="游ゴシック"/>
      <family val="3"/>
      <charset val="128"/>
      <scheme val="minor"/>
    </font>
    <font>
      <sz val="10"/>
      <color theme="1"/>
      <name val="游ゴシック"/>
      <family val="3"/>
      <charset val="128"/>
      <scheme val="minor"/>
    </font>
    <font>
      <sz val="9"/>
      <color theme="1"/>
      <name val="游ゴシック"/>
      <family val="3"/>
      <charset val="128"/>
      <scheme val="minor"/>
    </font>
    <font>
      <b/>
      <sz val="11"/>
      <color theme="0"/>
      <name val="游ゴシック"/>
      <family val="3"/>
      <charset val="128"/>
      <scheme val="minor"/>
    </font>
    <font>
      <sz val="10"/>
      <color theme="0"/>
      <name val="游ゴシック"/>
      <family val="3"/>
      <charset val="128"/>
      <scheme val="minor"/>
    </font>
    <font>
      <b/>
      <sz val="10"/>
      <color theme="1"/>
      <name val="游ゴシック"/>
      <family val="3"/>
      <charset val="128"/>
      <scheme val="minor"/>
    </font>
    <font>
      <b/>
      <sz val="9"/>
      <name val="游ゴシック"/>
      <family val="3"/>
      <charset val="128"/>
      <scheme val="minor"/>
    </font>
    <font>
      <sz val="9"/>
      <name val="游ゴシック"/>
      <family val="3"/>
      <charset val="128"/>
      <scheme val="minor"/>
    </font>
    <font>
      <sz val="9"/>
      <color rgb="FFFF0000"/>
      <name val="游ゴシック"/>
      <family val="3"/>
      <charset val="128"/>
      <scheme val="minor"/>
    </font>
    <font>
      <sz val="9"/>
      <color rgb="FF3333FF"/>
      <name val="游ゴシック"/>
      <family val="3"/>
      <charset val="128"/>
      <scheme val="minor"/>
    </font>
    <font>
      <sz val="10"/>
      <color rgb="FFFF0000"/>
      <name val="游ゴシック"/>
      <family val="3"/>
      <charset val="128"/>
      <scheme val="minor"/>
    </font>
    <font>
      <sz val="10"/>
      <name val="游ゴシック"/>
      <family val="3"/>
      <charset val="128"/>
      <scheme val="minor"/>
    </font>
    <font>
      <b/>
      <sz val="11"/>
      <color rgb="FFFF0000"/>
      <name val="游ゴシック"/>
      <family val="3"/>
      <charset val="128"/>
      <scheme val="minor"/>
    </font>
    <font>
      <b/>
      <sz val="12"/>
      <color rgb="FFFF0000"/>
      <name val="游ゴシック"/>
      <family val="3"/>
      <charset val="128"/>
      <scheme val="minor"/>
    </font>
    <font>
      <b/>
      <sz val="20"/>
      <color rgb="FFFF0000"/>
      <name val="游ゴシック"/>
      <family val="3"/>
      <charset val="128"/>
      <scheme val="minor"/>
    </font>
    <font>
      <u/>
      <sz val="11"/>
      <color theme="10"/>
      <name val="游ゴシック"/>
      <family val="2"/>
      <charset val="128"/>
      <scheme val="minor"/>
    </font>
    <font>
      <b/>
      <sz val="14"/>
      <color rgb="FFFF0000"/>
      <name val="游ゴシック"/>
      <family val="3"/>
      <charset val="128"/>
      <scheme val="minor"/>
    </font>
    <font>
      <b/>
      <sz val="11"/>
      <name val="游ゴシック"/>
      <family val="3"/>
      <charset val="128"/>
      <scheme val="minor"/>
    </font>
    <font>
      <b/>
      <sz val="11"/>
      <color rgb="FF0000FF"/>
      <name val="游ゴシック"/>
      <family val="3"/>
      <charset val="128"/>
      <scheme val="minor"/>
    </font>
    <font>
      <sz val="16"/>
      <color theme="1"/>
      <name val="游ゴシック"/>
      <family val="3"/>
      <charset val="128"/>
      <scheme val="minor"/>
    </font>
    <font>
      <sz val="12"/>
      <color theme="1"/>
      <name val="游ゴシック"/>
      <family val="3"/>
      <charset val="128"/>
      <scheme val="minor"/>
    </font>
    <font>
      <sz val="12"/>
      <color rgb="FFFF0000"/>
      <name val="游ゴシック"/>
      <family val="3"/>
      <charset val="128"/>
      <scheme val="minor"/>
    </font>
    <font>
      <sz val="12"/>
      <name val="游ゴシック"/>
      <family val="3"/>
      <charset val="128"/>
      <scheme val="minor"/>
    </font>
  </fonts>
  <fills count="15">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indexed="64"/>
      </patternFill>
    </fill>
    <fill>
      <patternFill patternType="solid">
        <fgColor rgb="FFFFFF66"/>
        <bgColor indexed="64"/>
      </patternFill>
    </fill>
    <fill>
      <patternFill patternType="solid">
        <fgColor theme="4"/>
        <bgColor indexed="64"/>
      </patternFill>
    </fill>
    <fill>
      <patternFill patternType="solid">
        <fgColor theme="3" tint="0.59999389629810485"/>
        <bgColor indexed="64"/>
      </patternFill>
    </fill>
    <fill>
      <patternFill patternType="solid">
        <fgColor rgb="FFFFFFCC"/>
        <bgColor indexed="64"/>
      </patternFill>
    </fill>
    <fill>
      <patternFill patternType="solid">
        <fgColor rgb="FFFFFF99"/>
        <bgColor indexed="64"/>
      </patternFill>
    </fill>
    <fill>
      <patternFill patternType="solid">
        <fgColor rgb="FFCC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indexed="64"/>
      </left>
      <right style="thin">
        <color rgb="FFFF0000"/>
      </right>
      <top style="thin">
        <color indexed="64"/>
      </top>
      <bottom style="thin">
        <color indexed="64"/>
      </bottom>
      <diagonal/>
    </border>
    <border>
      <left/>
      <right style="thin">
        <color rgb="FFFF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rgb="FFFF0000"/>
      </right>
      <top style="thin">
        <color indexed="64"/>
      </top>
      <bottom/>
      <diagonal/>
    </border>
    <border>
      <left style="thin">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0" fillId="0" borderId="0" applyNumberFormat="0" applyFill="0" applyBorder="0" applyAlignment="0" applyProtection="0">
      <alignment vertical="center"/>
    </xf>
    <xf numFmtId="0" fontId="12" fillId="0" borderId="0"/>
    <xf numFmtId="0" fontId="29" fillId="0" borderId="0" applyNumberFormat="0" applyFill="0" applyBorder="0" applyAlignment="0" applyProtection="0">
      <alignment vertical="center"/>
    </xf>
  </cellStyleXfs>
  <cellXfs count="252">
    <xf numFmtId="0" fontId="0" fillId="0" borderId="0" xfId="0">
      <alignment vertical="center"/>
    </xf>
    <xf numFmtId="0" fontId="0" fillId="0" borderId="0" xfId="0" applyAlignment="1">
      <alignment horizontal="right" vertical="center"/>
    </xf>
    <xf numFmtId="0" fontId="5" fillId="0" borderId="0" xfId="0" applyFont="1" applyAlignment="1">
      <alignment horizontal="left" vertical="center"/>
    </xf>
    <xf numFmtId="0" fontId="7" fillId="0" borderId="0" xfId="0" applyFont="1">
      <alignment vertical="center"/>
    </xf>
    <xf numFmtId="0" fontId="6" fillId="9" borderId="24" xfId="0" applyFont="1" applyFill="1" applyBorder="1">
      <alignment vertical="center"/>
    </xf>
    <xf numFmtId="0" fontId="11" fillId="9" borderId="25" xfId="0" applyFont="1" applyFill="1" applyBorder="1">
      <alignment vertical="center"/>
    </xf>
    <xf numFmtId="0" fontId="11" fillId="9" borderId="26" xfId="0" applyFont="1" applyFill="1" applyBorder="1">
      <alignment vertical="center"/>
    </xf>
    <xf numFmtId="0" fontId="6" fillId="9" borderId="27" xfId="0" applyFont="1" applyFill="1" applyBorder="1">
      <alignment vertical="center"/>
    </xf>
    <xf numFmtId="0" fontId="11" fillId="9" borderId="0" xfId="0" applyFont="1" applyFill="1">
      <alignment vertical="center"/>
    </xf>
    <xf numFmtId="0" fontId="11" fillId="9" borderId="28" xfId="0" applyFont="1" applyFill="1" applyBorder="1">
      <alignment vertical="center"/>
    </xf>
    <xf numFmtId="0" fontId="6" fillId="9" borderId="29" xfId="0" applyFont="1" applyFill="1" applyBorder="1">
      <alignment vertical="center"/>
    </xf>
    <xf numFmtId="0" fontId="11" fillId="9" borderId="30" xfId="0" applyFont="1" applyFill="1" applyBorder="1">
      <alignment vertical="center"/>
    </xf>
    <xf numFmtId="0" fontId="11" fillId="9" borderId="31" xfId="0" applyFont="1" applyFill="1" applyBorder="1">
      <alignment vertical="center"/>
    </xf>
    <xf numFmtId="0" fontId="0" fillId="0" borderId="0" xfId="0" applyAlignment="1">
      <alignment horizontal="left" vertical="top"/>
    </xf>
    <xf numFmtId="0" fontId="5" fillId="0" borderId="0" xfId="0" applyFont="1" applyAlignment="1">
      <alignment horizontal="right" vertical="center"/>
    </xf>
    <xf numFmtId="38" fontId="0" fillId="0" borderId="0" xfId="1" applyFont="1" applyFill="1" applyBorder="1">
      <alignment vertical="center"/>
    </xf>
    <xf numFmtId="0" fontId="2" fillId="0" borderId="0" xfId="0" applyFont="1">
      <alignment vertical="center"/>
    </xf>
    <xf numFmtId="0" fontId="0" fillId="0" borderId="0" xfId="0" applyAlignment="1">
      <alignment horizontal="center" vertical="center"/>
    </xf>
    <xf numFmtId="0" fontId="0" fillId="0" borderId="0" xfId="0" applyAlignment="1">
      <alignment horizontal="right" vertical="center" wrapText="1"/>
    </xf>
    <xf numFmtId="0" fontId="0" fillId="0" borderId="0" xfId="0" applyAlignment="1">
      <alignment vertical="top"/>
    </xf>
    <xf numFmtId="0" fontId="0" fillId="0" borderId="0" xfId="0" applyAlignment="1">
      <alignment vertical="center" shrinkToFit="1"/>
    </xf>
    <xf numFmtId="0" fontId="6" fillId="0" borderId="0" xfId="0" applyFont="1">
      <alignment vertical="center"/>
    </xf>
    <xf numFmtId="0" fontId="15" fillId="0" borderId="0" xfId="0" applyFont="1">
      <alignment vertical="center"/>
    </xf>
    <xf numFmtId="41" fontId="15" fillId="12" borderId="18" xfId="0" applyNumberFormat="1" applyFont="1" applyFill="1" applyBorder="1" applyAlignment="1" applyProtection="1">
      <alignment horizontal="center" vertical="center"/>
      <protection locked="0"/>
    </xf>
    <xf numFmtId="41" fontId="15" fillId="12" borderId="15" xfId="0" applyNumberFormat="1" applyFont="1" applyFill="1" applyBorder="1" applyAlignment="1" applyProtection="1">
      <alignment horizontal="center" vertical="center"/>
      <protection locked="0"/>
    </xf>
    <xf numFmtId="41" fontId="15" fillId="13" borderId="18" xfId="0" applyNumberFormat="1" applyFont="1" applyFill="1" applyBorder="1" applyAlignment="1" applyProtection="1">
      <alignment horizontal="center" vertical="center"/>
      <protection locked="0"/>
    </xf>
    <xf numFmtId="41" fontId="15" fillId="13" borderId="15" xfId="0" applyNumberFormat="1" applyFont="1" applyFill="1" applyBorder="1" applyAlignment="1" applyProtection="1">
      <alignment horizontal="center" vertical="center"/>
      <protection locked="0"/>
    </xf>
    <xf numFmtId="0" fontId="20" fillId="0" borderId="20" xfId="0" applyFont="1" applyBorder="1">
      <alignment vertical="center"/>
    </xf>
    <xf numFmtId="0" fontId="21" fillId="0" borderId="0" xfId="0" applyFont="1" applyAlignment="1"/>
    <xf numFmtId="0" fontId="16" fillId="0" borderId="0" xfId="0" applyFont="1" applyAlignment="1"/>
    <xf numFmtId="0" fontId="22" fillId="0" borderId="0" xfId="0" applyFont="1" applyAlignment="1"/>
    <xf numFmtId="0" fontId="16" fillId="0" borderId="0" xfId="3" applyFont="1" applyAlignment="1">
      <alignment horizontal="right" vertical="center"/>
    </xf>
    <xf numFmtId="0" fontId="24" fillId="0" borderId="0" xfId="0" applyFont="1" applyAlignment="1"/>
    <xf numFmtId="17" fontId="21" fillId="0" borderId="0" xfId="0" applyNumberFormat="1" applyFont="1" applyAlignment="1"/>
    <xf numFmtId="49" fontId="23" fillId="8" borderId="1" xfId="0" applyNumberFormat="1" applyFont="1" applyFill="1" applyBorder="1" applyAlignment="1" applyProtection="1">
      <alignment horizontal="center" vertical="center"/>
      <protection locked="0"/>
    </xf>
    <xf numFmtId="49" fontId="23" fillId="8" borderId="41" xfId="0" applyNumberFormat="1" applyFont="1" applyFill="1" applyBorder="1" applyAlignment="1" applyProtection="1">
      <alignment horizontal="center" vertical="center"/>
      <protection locked="0"/>
    </xf>
    <xf numFmtId="0" fontId="20" fillId="10" borderId="22" xfId="0" applyFont="1" applyFill="1" applyBorder="1" applyAlignment="1" applyProtection="1">
      <alignment horizontal="center" vertical="top"/>
      <protection locked="0"/>
    </xf>
    <xf numFmtId="0" fontId="20" fillId="10" borderId="42" xfId="0" applyFont="1" applyFill="1" applyBorder="1" applyAlignment="1" applyProtection="1">
      <alignment horizontal="center" vertical="top"/>
      <protection locked="0"/>
    </xf>
    <xf numFmtId="0" fontId="25" fillId="0" borderId="0" xfId="0" applyFont="1" applyAlignment="1"/>
    <xf numFmtId="0" fontId="25" fillId="11" borderId="43" xfId="0" applyFont="1" applyFill="1" applyBorder="1" applyAlignment="1">
      <alignment vertical="top"/>
    </xf>
    <xf numFmtId="0" fontId="25" fillId="6" borderId="43" xfId="0" applyFont="1" applyFill="1" applyBorder="1" applyAlignment="1">
      <alignment vertical="top"/>
    </xf>
    <xf numFmtId="176" fontId="23" fillId="8" borderId="1" xfId="0" applyNumberFormat="1" applyFont="1" applyFill="1" applyBorder="1" applyProtection="1">
      <alignment vertical="center"/>
      <protection locked="0"/>
    </xf>
    <xf numFmtId="176" fontId="23" fillId="8" borderId="41" xfId="0" applyNumberFormat="1" applyFont="1" applyFill="1" applyBorder="1" applyProtection="1">
      <alignment vertical="center"/>
      <protection locked="0"/>
    </xf>
    <xf numFmtId="0" fontId="25" fillId="11" borderId="44" xfId="0" applyFont="1" applyFill="1" applyBorder="1" applyAlignment="1">
      <alignment vertical="top"/>
    </xf>
    <xf numFmtId="0" fontId="25" fillId="6" borderId="44" xfId="0" applyFont="1" applyFill="1" applyBorder="1" applyAlignment="1">
      <alignment vertical="top"/>
    </xf>
    <xf numFmtId="0" fontId="21" fillId="0" borderId="0" xfId="3" applyFont="1"/>
    <xf numFmtId="0" fontId="24" fillId="0" borderId="0" xfId="0" applyFont="1" applyAlignment="1">
      <alignment horizontal="left"/>
    </xf>
    <xf numFmtId="176" fontId="23" fillId="6" borderId="1" xfId="0" applyNumberFormat="1" applyFont="1" applyFill="1" applyBorder="1" applyProtection="1">
      <alignment vertical="center"/>
      <protection locked="0"/>
    </xf>
    <xf numFmtId="176" fontId="23" fillId="6" borderId="41" xfId="0" applyNumberFormat="1" applyFont="1" applyFill="1" applyBorder="1" applyProtection="1">
      <alignment vertical="center"/>
      <protection locked="0"/>
    </xf>
    <xf numFmtId="0" fontId="25" fillId="7" borderId="43" xfId="0" applyFont="1" applyFill="1" applyBorder="1" applyAlignment="1">
      <alignment vertical="top"/>
    </xf>
    <xf numFmtId="176" fontId="23" fillId="11" borderId="1" xfId="0" applyNumberFormat="1" applyFont="1" applyFill="1" applyBorder="1" applyProtection="1">
      <alignment vertical="center"/>
      <protection locked="0"/>
    </xf>
    <xf numFmtId="176" fontId="23" fillId="11" borderId="41" xfId="0" applyNumberFormat="1" applyFont="1" applyFill="1" applyBorder="1" applyProtection="1">
      <alignment vertical="center"/>
      <protection locked="0"/>
    </xf>
    <xf numFmtId="0" fontId="25" fillId="7" borderId="35" xfId="0" applyFont="1" applyFill="1" applyBorder="1" applyAlignment="1">
      <alignment vertical="top"/>
    </xf>
    <xf numFmtId="0" fontId="25" fillId="7" borderId="44" xfId="0" applyFont="1" applyFill="1" applyBorder="1" applyAlignment="1">
      <alignment vertical="top"/>
    </xf>
    <xf numFmtId="176" fontId="23" fillId="8" borderId="47" xfId="0" applyNumberFormat="1" applyFont="1" applyFill="1" applyBorder="1" applyProtection="1">
      <alignment vertical="center"/>
      <protection locked="0"/>
    </xf>
    <xf numFmtId="0" fontId="25" fillId="7" borderId="21" xfId="0" applyFont="1" applyFill="1" applyBorder="1" applyAlignment="1">
      <alignment vertical="top"/>
    </xf>
    <xf numFmtId="0" fontId="25" fillId="7" borderId="23" xfId="0" applyFont="1" applyFill="1" applyBorder="1" applyAlignment="1">
      <alignment vertical="top"/>
    </xf>
    <xf numFmtId="176" fontId="20" fillId="10" borderId="22" xfId="0" applyNumberFormat="1" applyFont="1" applyFill="1" applyBorder="1" applyAlignment="1" applyProtection="1">
      <alignment horizontal="center" vertical="top"/>
      <protection locked="0"/>
    </xf>
    <xf numFmtId="176" fontId="20" fillId="10" borderId="42" xfId="0" applyNumberFormat="1" applyFont="1" applyFill="1" applyBorder="1" applyAlignment="1" applyProtection="1">
      <alignment horizontal="center" vertical="top"/>
      <protection locked="0"/>
    </xf>
    <xf numFmtId="0" fontId="25" fillId="6" borderId="32" xfId="0" applyFont="1" applyFill="1" applyBorder="1" applyAlignment="1">
      <alignment vertical="top"/>
    </xf>
    <xf numFmtId="0" fontId="25" fillId="6" borderId="35" xfId="0" applyFont="1" applyFill="1" applyBorder="1" applyAlignment="1">
      <alignment vertical="top"/>
    </xf>
    <xf numFmtId="0" fontId="25" fillId="6" borderId="36" xfId="0" applyFont="1" applyFill="1" applyBorder="1" applyAlignment="1">
      <alignment vertical="top"/>
    </xf>
    <xf numFmtId="0" fontId="25" fillId="6" borderId="37" xfId="0" applyFont="1" applyFill="1" applyBorder="1" applyAlignment="1">
      <alignment vertical="top"/>
    </xf>
    <xf numFmtId="0" fontId="25" fillId="6" borderId="38" xfId="0" applyFont="1" applyFill="1" applyBorder="1" applyAlignment="1">
      <alignment vertical="top"/>
    </xf>
    <xf numFmtId="0" fontId="25" fillId="6" borderId="21" xfId="0" applyFont="1" applyFill="1" applyBorder="1" applyAlignment="1">
      <alignment vertical="top"/>
    </xf>
    <xf numFmtId="176" fontId="23" fillId="8" borderId="48" xfId="0" applyNumberFormat="1" applyFont="1" applyFill="1" applyBorder="1" applyProtection="1">
      <alignment vertical="center"/>
      <protection locked="0"/>
    </xf>
    <xf numFmtId="176" fontId="23" fillId="8" borderId="49" xfId="0" applyNumberFormat="1" applyFont="1" applyFill="1" applyBorder="1" applyProtection="1">
      <alignment vertical="center"/>
      <protection locked="0"/>
    </xf>
    <xf numFmtId="38" fontId="5" fillId="14" borderId="1" xfId="1" applyFont="1" applyFill="1" applyBorder="1" applyProtection="1">
      <alignment vertical="center"/>
    </xf>
    <xf numFmtId="0" fontId="5" fillId="8" borderId="1" xfId="0" applyFont="1" applyFill="1" applyBorder="1" applyAlignment="1" applyProtection="1">
      <alignment horizontal="center" vertical="center"/>
      <protection locked="0"/>
    </xf>
    <xf numFmtId="38" fontId="0" fillId="8" borderId="1" xfId="1" applyFont="1" applyFill="1" applyBorder="1" applyProtection="1">
      <alignment vertical="center"/>
      <protection locked="0"/>
    </xf>
    <xf numFmtId="0" fontId="0" fillId="8" borderId="0" xfId="0" applyFill="1" applyAlignment="1" applyProtection="1">
      <alignment horizontal="left" vertical="top"/>
      <protection locked="0"/>
    </xf>
    <xf numFmtId="0" fontId="0" fillId="8" borderId="32" xfId="0" applyFill="1" applyBorder="1" applyAlignment="1" applyProtection="1">
      <alignment horizontal="center" vertical="center"/>
      <protection locked="0"/>
    </xf>
    <xf numFmtId="177" fontId="0" fillId="8" borderId="33" xfId="0" applyNumberFormat="1" applyFill="1" applyBorder="1" applyAlignment="1" applyProtection="1">
      <alignment horizontal="right" vertical="center"/>
      <protection locked="0"/>
    </xf>
    <xf numFmtId="178" fontId="0" fillId="8" borderId="33" xfId="0" applyNumberFormat="1" applyFill="1" applyBorder="1" applyAlignment="1" applyProtection="1">
      <alignment horizontal="right" vertical="center"/>
      <protection locked="0"/>
    </xf>
    <xf numFmtId="0" fontId="0" fillId="8" borderId="33" xfId="0" applyFill="1" applyBorder="1" applyAlignment="1" applyProtection="1">
      <alignment horizontal="center" vertical="center"/>
      <protection locked="0"/>
    </xf>
    <xf numFmtId="0" fontId="0" fillId="8" borderId="35" xfId="0" applyFill="1" applyBorder="1" applyAlignment="1" applyProtection="1">
      <alignment horizontal="center" vertical="center"/>
      <protection locked="0"/>
    </xf>
    <xf numFmtId="177" fontId="0" fillId="8" borderId="0" xfId="0" applyNumberFormat="1" applyFill="1" applyAlignment="1" applyProtection="1">
      <alignment horizontal="right" vertical="center"/>
      <protection locked="0"/>
    </xf>
    <xf numFmtId="178" fontId="0" fillId="8" borderId="0" xfId="0" applyNumberFormat="1" applyFill="1" applyAlignment="1" applyProtection="1">
      <alignment horizontal="right" vertical="center"/>
      <protection locked="0"/>
    </xf>
    <xf numFmtId="0" fontId="0" fillId="8" borderId="0" xfId="0" applyFill="1" applyAlignment="1" applyProtection="1">
      <alignment horizontal="center" vertical="center"/>
      <protection locked="0"/>
    </xf>
    <xf numFmtId="0" fontId="0" fillId="8" borderId="37" xfId="0" applyFill="1" applyBorder="1" applyAlignment="1" applyProtection="1">
      <alignment horizontal="center" vertical="center"/>
      <protection locked="0"/>
    </xf>
    <xf numFmtId="177" fontId="0" fillId="8" borderId="20" xfId="0" applyNumberFormat="1" applyFill="1" applyBorder="1" applyAlignment="1" applyProtection="1">
      <alignment horizontal="right" vertical="center"/>
      <protection locked="0"/>
    </xf>
    <xf numFmtId="178" fontId="0" fillId="8" borderId="20" xfId="0" applyNumberFormat="1" applyFill="1" applyBorder="1" applyAlignment="1" applyProtection="1">
      <alignment horizontal="right" vertical="center"/>
      <protection locked="0"/>
    </xf>
    <xf numFmtId="0" fontId="0" fillId="8" borderId="20" xfId="0" applyFill="1" applyBorder="1" applyAlignment="1" applyProtection="1">
      <alignment horizontal="center" vertical="center"/>
      <protection locked="0"/>
    </xf>
    <xf numFmtId="0" fontId="0" fillId="8" borderId="35" xfId="0" applyFill="1" applyBorder="1" applyProtection="1">
      <alignment vertical="center"/>
      <protection locked="0"/>
    </xf>
    <xf numFmtId="0" fontId="0" fillId="8" borderId="37" xfId="0" applyFill="1" applyBorder="1" applyProtection="1">
      <alignment vertical="center"/>
      <protection locked="0"/>
    </xf>
    <xf numFmtId="181" fontId="23" fillId="8" borderId="39" xfId="0" applyNumberFormat="1" applyFont="1" applyFill="1" applyBorder="1" applyAlignment="1" applyProtection="1">
      <alignment horizontal="center"/>
      <protection locked="0"/>
    </xf>
    <xf numFmtId="181" fontId="23" fillId="8" borderId="40" xfId="0" applyNumberFormat="1" applyFont="1" applyFill="1" applyBorder="1" applyAlignment="1" applyProtection="1">
      <alignment horizontal="center"/>
      <protection locked="0"/>
    </xf>
    <xf numFmtId="0" fontId="0" fillId="8" borderId="0" xfId="0" applyFill="1" applyProtection="1">
      <alignment vertical="center"/>
      <protection locked="0"/>
    </xf>
    <xf numFmtId="0" fontId="27" fillId="8" borderId="0" xfId="0" applyFont="1" applyFill="1" applyProtection="1">
      <alignment vertical="center"/>
      <protection locked="0"/>
    </xf>
    <xf numFmtId="177" fontId="0" fillId="8" borderId="0" xfId="0" applyNumberFormat="1" applyFill="1" applyProtection="1">
      <alignment vertical="center"/>
      <protection locked="0"/>
    </xf>
    <xf numFmtId="0" fontId="0" fillId="8" borderId="1" xfId="0" applyFill="1" applyBorder="1" applyAlignment="1" applyProtection="1">
      <alignment horizontal="center" vertical="center"/>
      <protection locked="0"/>
    </xf>
    <xf numFmtId="0" fontId="2" fillId="8" borderId="0" xfId="0" applyFont="1" applyFill="1" applyProtection="1">
      <alignment vertical="center"/>
      <protection locked="0"/>
    </xf>
    <xf numFmtId="0" fontId="5" fillId="8" borderId="0" xfId="0" applyFont="1" applyFill="1" applyProtection="1">
      <alignment vertical="center"/>
      <protection locked="0"/>
    </xf>
    <xf numFmtId="0" fontId="0" fillId="14" borderId="1" xfId="0" applyFill="1" applyBorder="1" applyProtection="1">
      <alignment vertical="center"/>
      <protection locked="0"/>
    </xf>
    <xf numFmtId="0" fontId="27" fillId="8" borderId="0" xfId="0" applyFont="1" applyFill="1" applyAlignment="1" applyProtection="1">
      <alignment horizontal="left" vertical="center"/>
      <protection locked="0"/>
    </xf>
    <xf numFmtId="0" fontId="6" fillId="8" borderId="0" xfId="0" applyFont="1" applyFill="1" applyAlignment="1" applyProtection="1">
      <alignment horizontal="right" vertical="center"/>
      <protection locked="0"/>
    </xf>
    <xf numFmtId="0" fontId="0" fillId="8" borderId="0" xfId="0" applyFill="1" applyAlignment="1" applyProtection="1">
      <alignment horizontal="right" vertical="center"/>
      <protection locked="0"/>
    </xf>
    <xf numFmtId="180" fontId="0" fillId="8" borderId="0" xfId="0" applyNumberFormat="1" applyFill="1" applyAlignment="1" applyProtection="1">
      <alignment horizontal="right" vertical="center"/>
      <protection locked="0"/>
    </xf>
    <xf numFmtId="38" fontId="0" fillId="8" borderId="0" xfId="1" applyFont="1" applyFill="1" applyProtection="1">
      <alignment vertical="center"/>
      <protection locked="0"/>
    </xf>
    <xf numFmtId="0" fontId="5" fillId="8" borderId="0" xfId="0" applyFont="1" applyFill="1" applyAlignment="1" applyProtection="1">
      <alignment horizontal="right" vertical="center"/>
      <protection locked="0"/>
    </xf>
    <xf numFmtId="0" fontId="5" fillId="8" borderId="0" xfId="0" applyFont="1" applyFill="1" applyAlignment="1" applyProtection="1">
      <alignment horizontal="left" vertical="center"/>
      <protection locked="0"/>
    </xf>
    <xf numFmtId="178" fontId="0" fillId="8" borderId="0" xfId="0" applyNumberFormat="1" applyFill="1" applyProtection="1">
      <alignment vertical="center"/>
      <protection locked="0"/>
    </xf>
    <xf numFmtId="0" fontId="0" fillId="8" borderId="0" xfId="0" applyFill="1" applyAlignment="1" applyProtection="1">
      <alignment horizontal="right" vertical="center" wrapText="1"/>
      <protection locked="0"/>
    </xf>
    <xf numFmtId="0" fontId="0" fillId="8" borderId="21" xfId="0" applyFill="1" applyBorder="1" applyAlignment="1" applyProtection="1">
      <alignment horizontal="center" vertical="center"/>
      <protection locked="0"/>
    </xf>
    <xf numFmtId="0" fontId="0" fillId="8" borderId="22" xfId="0" applyFill="1" applyBorder="1" applyAlignment="1" applyProtection="1">
      <alignment horizontal="center" vertical="center"/>
      <protection locked="0"/>
    </xf>
    <xf numFmtId="0" fontId="30" fillId="8" borderId="0" xfId="0" applyFont="1" applyFill="1" applyProtection="1">
      <alignment vertical="center"/>
      <protection locked="0"/>
    </xf>
    <xf numFmtId="38" fontId="0" fillId="14" borderId="1" xfId="1" applyFont="1" applyFill="1" applyBorder="1" applyProtection="1">
      <alignment vertical="center"/>
    </xf>
    <xf numFmtId="0" fontId="13" fillId="0" borderId="0" xfId="0" applyFont="1">
      <alignment vertical="center"/>
    </xf>
    <xf numFmtId="0" fontId="6" fillId="0" borderId="0" xfId="0" applyFont="1" applyAlignment="1">
      <alignment horizontal="center" vertical="center"/>
    </xf>
    <xf numFmtId="0" fontId="14" fillId="0" borderId="0" xfId="0" applyFont="1">
      <alignment vertical="center"/>
    </xf>
    <xf numFmtId="0" fontId="28" fillId="0" borderId="0" xfId="0" applyFont="1" applyAlignment="1">
      <alignment horizontal="left" vertical="center"/>
    </xf>
    <xf numFmtId="0" fontId="15" fillId="0" borderId="2" xfId="0" applyFont="1" applyBorder="1" applyAlignment="1">
      <alignment horizontal="center" vertical="center"/>
    </xf>
    <xf numFmtId="177" fontId="16" fillId="0" borderId="0" xfId="0" applyNumberFormat="1" applyFont="1" applyAlignment="1">
      <alignment horizontal="center" vertical="center"/>
    </xf>
    <xf numFmtId="0" fontId="28" fillId="0" borderId="0" xfId="0" applyFont="1">
      <alignment vertical="center"/>
    </xf>
    <xf numFmtId="0" fontId="15" fillId="0" borderId="50" xfId="0" applyFont="1" applyBorder="1" applyAlignment="1">
      <alignment horizontal="center" vertical="center"/>
    </xf>
    <xf numFmtId="179" fontId="15" fillId="14" borderId="9" xfId="0" applyNumberFormat="1" applyFont="1" applyFill="1" applyBorder="1">
      <alignment vertical="center"/>
    </xf>
    <xf numFmtId="177" fontId="15" fillId="14" borderId="10" xfId="0" applyNumberFormat="1" applyFont="1" applyFill="1" applyBorder="1" applyAlignment="1">
      <alignment horizontal="left" vertical="center"/>
    </xf>
    <xf numFmtId="0" fontId="17" fillId="10" borderId="0" xfId="0" applyFont="1" applyFill="1" applyAlignment="1">
      <alignment horizontal="center" vertical="center"/>
    </xf>
    <xf numFmtId="177" fontId="18" fillId="10" borderId="0" xfId="0" applyNumberFormat="1" applyFont="1" applyFill="1" applyAlignment="1">
      <alignment horizontal="center" vertical="center"/>
    </xf>
    <xf numFmtId="0" fontId="15" fillId="4" borderId="11" xfId="0" applyFont="1" applyFill="1" applyBorder="1">
      <alignment vertical="center"/>
    </xf>
    <xf numFmtId="41" fontId="15" fillId="2" borderId="17" xfId="0" applyNumberFormat="1" applyFont="1" applyFill="1" applyBorder="1" applyAlignment="1">
      <alignment horizontal="center" vertical="center"/>
    </xf>
    <xf numFmtId="41" fontId="15" fillId="2" borderId="14" xfId="0" applyNumberFormat="1" applyFont="1" applyFill="1" applyBorder="1" applyAlignment="1">
      <alignment horizontal="center" vertical="center"/>
    </xf>
    <xf numFmtId="0" fontId="15" fillId="4" borderId="12" xfId="0" applyFont="1" applyFill="1" applyBorder="1">
      <alignment vertical="center"/>
    </xf>
    <xf numFmtId="41" fontId="15" fillId="4" borderId="18" xfId="0" applyNumberFormat="1" applyFont="1" applyFill="1" applyBorder="1" applyAlignment="1">
      <alignment horizontal="center" vertical="center"/>
    </xf>
    <xf numFmtId="41" fontId="15" fillId="4" borderId="15" xfId="0" applyNumberFormat="1" applyFont="1" applyFill="1" applyBorder="1" applyAlignment="1">
      <alignment horizontal="center" vertical="center"/>
    </xf>
    <xf numFmtId="0" fontId="15" fillId="0" borderId="7" xfId="0" applyFont="1" applyBorder="1">
      <alignment vertical="center"/>
    </xf>
    <xf numFmtId="41" fontId="15" fillId="0" borderId="12" xfId="0" applyNumberFormat="1" applyFont="1" applyBorder="1">
      <alignment vertical="center"/>
    </xf>
    <xf numFmtId="0" fontId="15" fillId="0" borderId="7" xfId="0" applyFont="1" applyBorder="1" applyAlignment="1">
      <alignment horizontal="center" vertical="center"/>
    </xf>
    <xf numFmtId="41" fontId="15" fillId="0" borderId="15" xfId="0" applyNumberFormat="1" applyFont="1" applyBorder="1" applyAlignment="1">
      <alignment horizontal="center" vertical="center"/>
    </xf>
    <xf numFmtId="0" fontId="19" fillId="4" borderId="12" xfId="0" applyFont="1" applyFill="1" applyBorder="1">
      <alignment vertical="center"/>
    </xf>
    <xf numFmtId="41" fontId="19" fillId="0" borderId="18" xfId="0" applyNumberFormat="1" applyFont="1" applyBorder="1" applyAlignment="1">
      <alignment horizontal="center" vertical="center"/>
    </xf>
    <xf numFmtId="41" fontId="19" fillId="0" borderId="15" xfId="0" applyNumberFormat="1" applyFont="1" applyBorder="1" applyAlignment="1">
      <alignment horizontal="center" vertical="center"/>
    </xf>
    <xf numFmtId="41" fontId="15" fillId="0" borderId="18" xfId="0" applyNumberFormat="1" applyFont="1" applyBorder="1" applyAlignment="1">
      <alignment horizontal="center" vertical="center"/>
    </xf>
    <xf numFmtId="0" fontId="6" fillId="4" borderId="12" xfId="0" applyFont="1" applyFill="1" applyBorder="1">
      <alignment vertical="center"/>
    </xf>
    <xf numFmtId="41" fontId="6" fillId="3" borderId="18" xfId="0" applyNumberFormat="1" applyFont="1" applyFill="1" applyBorder="1" applyAlignment="1">
      <alignment horizontal="center" vertical="center"/>
    </xf>
    <xf numFmtId="41" fontId="6" fillId="3" borderId="15" xfId="0" applyNumberFormat="1" applyFont="1" applyFill="1" applyBorder="1" applyAlignment="1">
      <alignment horizontal="center" vertical="center"/>
    </xf>
    <xf numFmtId="41" fontId="15" fillId="4" borderId="12" xfId="0" applyNumberFormat="1" applyFont="1" applyFill="1" applyBorder="1">
      <alignment vertical="center"/>
    </xf>
    <xf numFmtId="0" fontId="15" fillId="4" borderId="13" xfId="0" applyFont="1" applyFill="1" applyBorder="1">
      <alignment vertical="center"/>
    </xf>
    <xf numFmtId="41" fontId="15" fillId="0" borderId="19" xfId="0" applyNumberFormat="1" applyFont="1" applyBorder="1" applyAlignment="1">
      <alignment horizontal="center" vertical="center"/>
    </xf>
    <xf numFmtId="41" fontId="15" fillId="0" borderId="16" xfId="0" applyNumberFormat="1" applyFont="1" applyBorder="1" applyAlignment="1">
      <alignment horizontal="center" vertical="center"/>
    </xf>
    <xf numFmtId="41" fontId="6" fillId="0" borderId="0" xfId="0" applyNumberFormat="1" applyFont="1">
      <alignment vertical="center"/>
    </xf>
    <xf numFmtId="41" fontId="6" fillId="0" borderId="0" xfId="0" applyNumberFormat="1" applyFont="1" applyAlignment="1">
      <alignment horizontal="center" vertical="center"/>
    </xf>
    <xf numFmtId="177" fontId="4" fillId="8" borderId="1" xfId="0" applyNumberFormat="1" applyFont="1" applyFill="1" applyBorder="1" applyAlignment="1" applyProtection="1">
      <alignment vertical="center" shrinkToFit="1"/>
      <protection locked="0"/>
    </xf>
    <xf numFmtId="38" fontId="5" fillId="8" borderId="1" xfId="1" applyFont="1" applyFill="1" applyBorder="1" applyProtection="1">
      <alignment vertical="center"/>
      <protection locked="0"/>
    </xf>
    <xf numFmtId="38" fontId="5" fillId="14" borderId="1" xfId="0" applyNumberFormat="1" applyFont="1" applyFill="1" applyBorder="1">
      <alignment vertical="center"/>
    </xf>
    <xf numFmtId="0" fontId="32" fillId="8" borderId="0" xfId="0" applyFont="1" applyFill="1" applyAlignment="1" applyProtection="1">
      <alignment horizontal="left" vertical="center"/>
      <protection locked="0"/>
    </xf>
    <xf numFmtId="0" fontId="0" fillId="5" borderId="1" xfId="0" applyFill="1" applyBorder="1" applyProtection="1">
      <alignment vertical="center"/>
      <protection locked="0"/>
    </xf>
    <xf numFmtId="0" fontId="0" fillId="8" borderId="1" xfId="0" applyFill="1" applyBorder="1" applyProtection="1">
      <alignment vertical="center"/>
      <protection locked="0"/>
    </xf>
    <xf numFmtId="0" fontId="33" fillId="8" borderId="0" xfId="0" applyFont="1" applyFill="1" applyProtection="1">
      <alignment vertical="center"/>
      <protection locked="0"/>
    </xf>
    <xf numFmtId="49" fontId="21" fillId="4" borderId="22" xfId="0" applyNumberFormat="1" applyFont="1" applyFill="1" applyBorder="1" applyAlignment="1"/>
    <xf numFmtId="49" fontId="21" fillId="4" borderId="23" xfId="0" applyNumberFormat="1" applyFont="1" applyFill="1" applyBorder="1" applyAlignment="1"/>
    <xf numFmtId="0" fontId="29" fillId="0" borderId="0" xfId="4">
      <alignment vertical="center"/>
    </xf>
    <xf numFmtId="0" fontId="34" fillId="0" borderId="1" xfId="0" applyFont="1" applyBorder="1" applyAlignment="1">
      <alignment vertical="center" wrapText="1"/>
    </xf>
    <xf numFmtId="0" fontId="34" fillId="0" borderId="1" xfId="0" applyFont="1" applyBorder="1" applyAlignment="1">
      <alignment vertical="center" wrapText="1" shrinkToFit="1"/>
    </xf>
    <xf numFmtId="0" fontId="34" fillId="0" borderId="1" xfId="0" applyFont="1" applyBorder="1">
      <alignment vertical="center"/>
    </xf>
    <xf numFmtId="0" fontId="35" fillId="0" borderId="1" xfId="0" applyFont="1" applyBorder="1">
      <alignment vertical="center"/>
    </xf>
    <xf numFmtId="0" fontId="34" fillId="0" borderId="1" xfId="0" applyFont="1" applyBorder="1" applyAlignment="1">
      <alignment horizontal="center" vertical="center"/>
    </xf>
    <xf numFmtId="0" fontId="36" fillId="0" borderId="1" xfId="0" applyFont="1" applyBorder="1" applyAlignment="1">
      <alignment vertical="center" wrapText="1" shrinkToFit="1"/>
    </xf>
    <xf numFmtId="0" fontId="0" fillId="14" borderId="1" xfId="0" applyFill="1" applyBorder="1">
      <alignment vertical="center"/>
    </xf>
    <xf numFmtId="0" fontId="27" fillId="8" borderId="0" xfId="0" applyFont="1" applyFill="1">
      <alignment vertical="center"/>
    </xf>
    <xf numFmtId="0" fontId="0" fillId="8" borderId="33" xfId="0" applyFill="1" applyBorder="1" applyAlignment="1" applyProtection="1">
      <alignment horizontal="left" vertical="center"/>
      <protection locked="0"/>
    </xf>
    <xf numFmtId="0" fontId="0" fillId="8" borderId="34" xfId="0" applyFill="1" applyBorder="1" applyAlignment="1" applyProtection="1">
      <alignment horizontal="left" vertical="center"/>
      <protection locked="0"/>
    </xf>
    <xf numFmtId="0" fontId="0" fillId="8" borderId="0" xfId="0" applyFill="1" applyAlignment="1" applyProtection="1">
      <alignment horizontal="left" vertical="center"/>
      <protection locked="0"/>
    </xf>
    <xf numFmtId="0" fontId="0" fillId="8" borderId="36" xfId="0" applyFill="1" applyBorder="1" applyAlignment="1" applyProtection="1">
      <alignment horizontal="left" vertical="center"/>
      <protection locked="0"/>
    </xf>
    <xf numFmtId="0" fontId="0" fillId="8" borderId="20" xfId="0" applyFill="1" applyBorder="1" applyAlignment="1" applyProtection="1">
      <alignment horizontal="left" vertical="center"/>
      <protection locked="0"/>
    </xf>
    <xf numFmtId="0" fontId="0" fillId="8" borderId="38" xfId="0" applyFill="1" applyBorder="1" applyAlignment="1" applyProtection="1">
      <alignment horizontal="left" vertical="center"/>
      <protection locked="0"/>
    </xf>
    <xf numFmtId="0" fontId="0" fillId="8" borderId="22" xfId="0" applyFill="1" applyBorder="1" applyAlignment="1" applyProtection="1">
      <alignment horizontal="center" vertical="center"/>
      <protection locked="0"/>
    </xf>
    <xf numFmtId="0" fontId="0" fillId="8" borderId="33" xfId="0" applyFill="1" applyBorder="1" applyAlignment="1" applyProtection="1">
      <alignment horizontal="left" vertical="center" indent="1"/>
      <protection locked="0"/>
    </xf>
    <xf numFmtId="0" fontId="0" fillId="8" borderId="32" xfId="0" applyFill="1" applyBorder="1" applyAlignment="1" applyProtection="1">
      <alignment horizontal="center" vertical="top"/>
      <protection locked="0"/>
    </xf>
    <xf numFmtId="0" fontId="0" fillId="8" borderId="33" xfId="0" applyFill="1" applyBorder="1" applyAlignment="1" applyProtection="1">
      <alignment horizontal="center" vertical="top"/>
      <protection locked="0"/>
    </xf>
    <xf numFmtId="0" fontId="0" fillId="8" borderId="34" xfId="0" applyFill="1" applyBorder="1" applyAlignment="1" applyProtection="1">
      <alignment horizontal="center" vertical="top"/>
      <protection locked="0"/>
    </xf>
    <xf numFmtId="0" fontId="0" fillId="8" borderId="35" xfId="0" applyFill="1" applyBorder="1" applyAlignment="1" applyProtection="1">
      <alignment horizontal="center" vertical="top"/>
      <protection locked="0"/>
    </xf>
    <xf numFmtId="0" fontId="0" fillId="8" borderId="0" xfId="0" applyFill="1" applyAlignment="1" applyProtection="1">
      <alignment horizontal="center" vertical="top"/>
      <protection locked="0"/>
    </xf>
    <xf numFmtId="0" fontId="0" fillId="8" borderId="36" xfId="0" applyFill="1" applyBorder="1" applyAlignment="1" applyProtection="1">
      <alignment horizontal="center" vertical="top"/>
      <protection locked="0"/>
    </xf>
    <xf numFmtId="0" fontId="0" fillId="8" borderId="37" xfId="0" applyFill="1" applyBorder="1" applyAlignment="1" applyProtection="1">
      <alignment horizontal="center" vertical="top"/>
      <protection locked="0"/>
    </xf>
    <xf numFmtId="0" fontId="0" fillId="8" borderId="20" xfId="0" applyFill="1" applyBorder="1" applyAlignment="1" applyProtection="1">
      <alignment horizontal="center" vertical="top"/>
      <protection locked="0"/>
    </xf>
    <xf numFmtId="0" fontId="0" fillId="8" borderId="38" xfId="0" applyFill="1" applyBorder="1" applyAlignment="1" applyProtection="1">
      <alignment horizontal="center" vertical="top"/>
      <protection locked="0"/>
    </xf>
    <xf numFmtId="0" fontId="31" fillId="8" borderId="21" xfId="0" applyFont="1" applyFill="1" applyBorder="1" applyAlignment="1" applyProtection="1">
      <alignment horizontal="left" vertical="center" shrinkToFit="1"/>
      <protection locked="0"/>
    </xf>
    <xf numFmtId="0" fontId="31" fillId="8" borderId="22" xfId="0" applyFont="1" applyFill="1" applyBorder="1" applyAlignment="1" applyProtection="1">
      <alignment horizontal="left" vertical="center" shrinkToFit="1"/>
      <protection locked="0"/>
    </xf>
    <xf numFmtId="0" fontId="31" fillId="8" borderId="23" xfId="0" applyFont="1" applyFill="1" applyBorder="1" applyAlignment="1" applyProtection="1">
      <alignment horizontal="left" vertical="center" shrinkToFit="1"/>
      <protection locked="0"/>
    </xf>
    <xf numFmtId="0" fontId="0" fillId="8" borderId="1" xfId="0" applyFill="1" applyBorder="1" applyAlignment="1">
      <alignment horizontal="left" vertical="center"/>
    </xf>
    <xf numFmtId="0" fontId="2" fillId="8" borderId="0" xfId="0" applyFont="1" applyFill="1" applyAlignment="1" applyProtection="1">
      <alignment horizontal="left" vertical="center" wrapText="1"/>
      <protection locked="0"/>
    </xf>
    <xf numFmtId="0" fontId="2" fillId="8" borderId="36" xfId="0" applyFont="1" applyFill="1" applyBorder="1" applyAlignment="1" applyProtection="1">
      <alignment horizontal="left" vertical="center" wrapText="1"/>
      <protection locked="0"/>
    </xf>
    <xf numFmtId="0" fontId="0" fillId="8" borderId="20" xfId="0" applyFill="1" applyBorder="1" applyAlignment="1" applyProtection="1">
      <alignment horizontal="left" vertical="center" indent="1"/>
      <protection locked="0"/>
    </xf>
    <xf numFmtId="0" fontId="0" fillId="8" borderId="23" xfId="0" applyFill="1" applyBorder="1" applyAlignment="1" applyProtection="1">
      <alignment horizontal="center" vertical="center"/>
      <protection locked="0"/>
    </xf>
    <xf numFmtId="0" fontId="0" fillId="8" borderId="0" xfId="0" applyFill="1" applyAlignment="1" applyProtection="1">
      <alignment horizontal="left" vertical="center" indent="1"/>
      <protection locked="0"/>
    </xf>
    <xf numFmtId="0" fontId="5" fillId="3" borderId="5" xfId="0" applyFont="1" applyFill="1" applyBorder="1" applyAlignment="1">
      <alignment horizontal="left" vertical="center"/>
    </xf>
    <xf numFmtId="0" fontId="5" fillId="3" borderId="6" xfId="0" applyFont="1" applyFill="1" applyBorder="1" applyAlignment="1">
      <alignment horizontal="left" vertical="center"/>
    </xf>
    <xf numFmtId="0" fontId="5" fillId="3" borderId="7" xfId="0" applyFont="1" applyFill="1" applyBorder="1" applyAlignment="1">
      <alignment horizontal="left" vertical="center"/>
    </xf>
    <xf numFmtId="0" fontId="5" fillId="2" borderId="8"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0" borderId="20" xfId="0" applyFont="1" applyBorder="1" applyAlignment="1">
      <alignment horizontal="center" vertical="center"/>
    </xf>
    <xf numFmtId="0" fontId="15" fillId="14" borderId="3" xfId="0" applyFont="1" applyFill="1" applyBorder="1" applyAlignment="1">
      <alignment horizontal="center" vertical="center"/>
    </xf>
    <xf numFmtId="0" fontId="15" fillId="14" borderId="4" xfId="0" applyFont="1" applyFill="1" applyBorder="1" applyAlignment="1">
      <alignment horizontal="center"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5" fillId="0" borderId="5" xfId="0" applyFont="1" applyBorder="1" applyAlignment="1">
      <alignment horizontal="left" vertical="center"/>
    </xf>
    <xf numFmtId="0" fontId="6" fillId="0" borderId="0" xfId="0" applyFont="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5" fillId="0" borderId="53" xfId="0" applyFont="1" applyBorder="1" applyAlignment="1">
      <alignment horizontal="center" vertical="center"/>
    </xf>
    <xf numFmtId="0" fontId="15" fillId="0" borderId="6" xfId="0" applyFont="1" applyBorder="1" applyAlignment="1">
      <alignment horizontal="left" vertical="center" wrapText="1"/>
    </xf>
    <xf numFmtId="49" fontId="21" fillId="8" borderId="21" xfId="0" applyNumberFormat="1" applyFont="1" applyFill="1" applyBorder="1" applyAlignment="1">
      <alignment horizontal="left"/>
    </xf>
    <xf numFmtId="49" fontId="21" fillId="8" borderId="22" xfId="0" applyNumberFormat="1" applyFont="1" applyFill="1" applyBorder="1" applyAlignment="1">
      <alignment horizontal="left"/>
    </xf>
    <xf numFmtId="49" fontId="21" fillId="8" borderId="23" xfId="0" applyNumberFormat="1" applyFont="1" applyFill="1" applyBorder="1" applyAlignment="1">
      <alignment horizontal="left"/>
    </xf>
    <xf numFmtId="0" fontId="21" fillId="8" borderId="21" xfId="0" applyFont="1" applyFill="1" applyBorder="1" applyAlignment="1">
      <alignment horizontal="left"/>
    </xf>
    <xf numFmtId="0" fontId="21" fillId="8" borderId="22" xfId="0" applyFont="1" applyFill="1" applyBorder="1" applyAlignment="1">
      <alignment horizontal="left"/>
    </xf>
    <xf numFmtId="0" fontId="21" fillId="8" borderId="23" xfId="0" applyFont="1" applyFill="1" applyBorder="1" applyAlignment="1">
      <alignment horizontal="left"/>
    </xf>
    <xf numFmtId="0" fontId="25" fillId="7" borderId="1" xfId="3" applyFont="1" applyFill="1" applyBorder="1" applyAlignment="1">
      <alignment vertical="top"/>
    </xf>
    <xf numFmtId="0" fontId="25" fillId="7" borderId="21" xfId="3" applyFont="1" applyFill="1" applyBorder="1" applyAlignment="1">
      <alignment vertical="top"/>
    </xf>
    <xf numFmtId="0" fontId="25" fillId="6" borderId="23" xfId="0" applyFont="1" applyFill="1" applyBorder="1" applyAlignment="1">
      <alignment vertical="top"/>
    </xf>
    <xf numFmtId="0" fontId="25" fillId="6" borderId="1" xfId="0" applyFont="1" applyFill="1" applyBorder="1" applyAlignment="1">
      <alignment vertical="top"/>
    </xf>
    <xf numFmtId="0" fontId="25" fillId="6" borderId="21" xfId="0" applyFont="1" applyFill="1" applyBorder="1" applyAlignment="1">
      <alignment vertical="top"/>
    </xf>
    <xf numFmtId="0" fontId="25" fillId="11" borderId="1" xfId="0" applyFont="1" applyFill="1" applyBorder="1" applyAlignment="1">
      <alignment vertical="top"/>
    </xf>
    <xf numFmtId="0" fontId="25" fillId="11" borderId="21" xfId="0" applyFont="1" applyFill="1" applyBorder="1" applyAlignment="1">
      <alignment vertical="top"/>
    </xf>
    <xf numFmtId="0" fontId="18" fillId="10" borderId="21" xfId="0" applyFont="1" applyFill="1" applyBorder="1" applyAlignment="1">
      <alignment horizontal="left" vertical="top"/>
    </xf>
    <xf numFmtId="0" fontId="18" fillId="10" borderId="22" xfId="0" applyFont="1" applyFill="1" applyBorder="1" applyAlignment="1">
      <alignment horizontal="left" vertical="top"/>
    </xf>
    <xf numFmtId="0" fontId="25" fillId="7" borderId="1" xfId="0" applyFont="1" applyFill="1" applyBorder="1" applyAlignment="1">
      <alignment vertical="top"/>
    </xf>
    <xf numFmtId="0" fontId="25" fillId="7" borderId="21" xfId="0" applyFont="1" applyFill="1" applyBorder="1" applyAlignment="1">
      <alignment vertical="top"/>
    </xf>
    <xf numFmtId="0" fontId="25" fillId="6" borderId="34" xfId="0" applyFont="1" applyFill="1" applyBorder="1" applyAlignment="1">
      <alignment vertical="top"/>
    </xf>
    <xf numFmtId="0" fontId="25" fillId="6" borderId="45" xfId="0" applyFont="1" applyFill="1" applyBorder="1" applyAlignment="1">
      <alignment vertical="top"/>
    </xf>
    <xf numFmtId="0" fontId="25" fillId="11" borderId="45" xfId="0" applyFont="1" applyFill="1" applyBorder="1" applyAlignment="1">
      <alignment vertical="top"/>
    </xf>
    <xf numFmtId="0" fontId="25" fillId="11" borderId="32" xfId="0" applyFont="1" applyFill="1" applyBorder="1" applyAlignment="1">
      <alignment horizontal="center" vertical="top"/>
    </xf>
    <xf numFmtId="0" fontId="25" fillId="11" borderId="34" xfId="0" applyFont="1" applyFill="1" applyBorder="1" applyAlignment="1">
      <alignment horizontal="center" vertical="top"/>
    </xf>
    <xf numFmtId="0" fontId="25" fillId="11" borderId="35" xfId="0" applyFont="1" applyFill="1" applyBorder="1" applyAlignment="1">
      <alignment horizontal="center" vertical="top"/>
    </xf>
    <xf numFmtId="0" fontId="25" fillId="11" borderId="36" xfId="0" applyFont="1" applyFill="1" applyBorder="1" applyAlignment="1">
      <alignment horizontal="center" vertical="top"/>
    </xf>
    <xf numFmtId="0" fontId="25" fillId="7" borderId="41" xfId="0" applyFont="1" applyFill="1" applyBorder="1" applyAlignment="1">
      <alignment vertical="top"/>
    </xf>
    <xf numFmtId="0" fontId="25" fillId="7" borderId="22" xfId="0" applyFont="1" applyFill="1" applyBorder="1" applyAlignment="1">
      <alignment vertical="top"/>
    </xf>
    <xf numFmtId="0" fontId="25" fillId="7" borderId="42" xfId="0" applyFont="1" applyFill="1" applyBorder="1" applyAlignment="1">
      <alignment vertical="top"/>
    </xf>
    <xf numFmtId="0" fontId="25" fillId="7" borderId="32" xfId="0" applyFont="1" applyFill="1" applyBorder="1" applyAlignment="1">
      <alignment vertical="top"/>
    </xf>
    <xf numFmtId="0" fontId="25" fillId="7" borderId="33" xfId="0" applyFont="1" applyFill="1" applyBorder="1" applyAlignment="1">
      <alignment vertical="top"/>
    </xf>
    <xf numFmtId="0" fontId="25" fillId="7" borderId="46" xfId="0" applyFont="1" applyFill="1" applyBorder="1" applyAlignment="1">
      <alignment vertical="top"/>
    </xf>
    <xf numFmtId="0" fontId="21" fillId="4" borderId="21" xfId="0" applyFont="1" applyFill="1" applyBorder="1" applyAlignment="1">
      <alignment horizontal="left" vertical="center" indent="1"/>
    </xf>
    <xf numFmtId="0" fontId="21" fillId="4" borderId="22" xfId="0" applyFont="1" applyFill="1" applyBorder="1" applyAlignment="1">
      <alignment horizontal="left" vertical="center" indent="1"/>
    </xf>
    <xf numFmtId="0" fontId="21" fillId="4" borderId="23" xfId="0" applyFont="1" applyFill="1" applyBorder="1" applyAlignment="1">
      <alignment horizontal="left" vertical="center" indent="1"/>
    </xf>
    <xf numFmtId="0" fontId="18" fillId="10" borderId="1" xfId="0" applyFont="1" applyFill="1" applyBorder="1" applyAlignment="1">
      <alignment horizontal="left" vertical="top"/>
    </xf>
    <xf numFmtId="0" fontId="25" fillId="7" borderId="45" xfId="0" applyFont="1" applyFill="1" applyBorder="1" applyAlignment="1">
      <alignment vertical="top"/>
    </xf>
    <xf numFmtId="0" fontId="21" fillId="4" borderId="32" xfId="0" applyFont="1" applyFill="1" applyBorder="1" applyAlignment="1">
      <alignment horizontal="left" vertical="center" indent="1"/>
    </xf>
    <xf numFmtId="0" fontId="21" fillId="4" borderId="33" xfId="0" applyFont="1" applyFill="1" applyBorder="1" applyAlignment="1">
      <alignment horizontal="left" vertical="center" indent="1"/>
    </xf>
    <xf numFmtId="0" fontId="21" fillId="4" borderId="35" xfId="0" applyFont="1" applyFill="1" applyBorder="1" applyAlignment="1">
      <alignment horizontal="center" vertical="center"/>
    </xf>
    <xf numFmtId="0" fontId="21" fillId="4" borderId="0" xfId="0" applyFont="1" applyFill="1" applyAlignment="1">
      <alignment horizontal="center" vertical="center"/>
    </xf>
    <xf numFmtId="0" fontId="21" fillId="4" borderId="36" xfId="0" applyFont="1" applyFill="1" applyBorder="1" applyAlignment="1">
      <alignment horizontal="center" vertical="center"/>
    </xf>
    <xf numFmtId="0" fontId="21" fillId="4" borderId="37" xfId="0" applyFont="1" applyFill="1" applyBorder="1" applyAlignment="1">
      <alignment horizontal="center" vertical="center"/>
    </xf>
    <xf numFmtId="0" fontId="21" fillId="4" borderId="20" xfId="0" applyFont="1" applyFill="1" applyBorder="1" applyAlignment="1">
      <alignment horizontal="center" vertical="center"/>
    </xf>
    <xf numFmtId="0" fontId="21" fillId="4" borderId="38" xfId="0" applyFont="1" applyFill="1" applyBorder="1" applyAlignment="1">
      <alignment horizontal="center" vertical="center"/>
    </xf>
  </cellXfs>
  <cellStyles count="5">
    <cellStyle name="ハイパーリンク" xfId="4" builtinId="8"/>
    <cellStyle name="ハイパーリンク 2" xfId="2" xr:uid="{F80B322D-4759-4F96-8BF5-A95B811A26BB}"/>
    <cellStyle name="桁区切り" xfId="1" builtinId="6"/>
    <cellStyle name="標準" xfId="0" builtinId="0"/>
    <cellStyle name="標準_Sheet1" xfId="3" xr:uid="{67C95D88-D92F-4932-A130-CC959231D647}"/>
  </cellStyles>
  <dxfs count="34">
    <dxf>
      <fill>
        <patternFill>
          <bgColor theme="0"/>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0"/>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CCFFCC"/>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12</xdr:col>
      <xdr:colOff>409575</xdr:colOff>
      <xdr:row>7</xdr:row>
      <xdr:rowOff>28575</xdr:rowOff>
    </xdr:from>
    <xdr:to>
      <xdr:col>12</xdr:col>
      <xdr:colOff>638175</xdr:colOff>
      <xdr:row>10</xdr:row>
      <xdr:rowOff>0</xdr:rowOff>
    </xdr:to>
    <xdr:sp macro="" textlink="">
      <xdr:nvSpPr>
        <xdr:cNvPr id="2" name="右中かっこ 1">
          <a:extLst>
            <a:ext uri="{FF2B5EF4-FFF2-40B4-BE49-F238E27FC236}">
              <a16:creationId xmlns:a16="http://schemas.microsoft.com/office/drawing/2014/main" id="{15CB470D-2267-4BAD-A400-11AE0AE26D17}"/>
            </a:ext>
          </a:extLst>
        </xdr:cNvPr>
        <xdr:cNvSpPr/>
      </xdr:nvSpPr>
      <xdr:spPr>
        <a:xfrm>
          <a:off x="9010650" y="1295400"/>
          <a:ext cx="228600" cy="48577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https://www.e-stat.go.jp/classifications/terms/10" TargetMode="External" Type="http://schemas.openxmlformats.org/officeDocument/2006/relationships/hyperlink"/><Relationship Id="rId2" Target="../printerSettings/printerSettings4.bin" Type="http://schemas.openxmlformats.org/officeDocument/2006/relationships/printerSettings"/><Relationship Id="rId3"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14D83D-ECF1-41CE-947D-4B5A76227AC5}">
  <sheetPr>
    <tabColor rgb="FFFFFF00"/>
  </sheetPr>
  <dimension ref="A1:M41"/>
  <sheetViews>
    <sheetView tabSelected="1" zoomScaleNormal="100" zoomScaleSheetLayoutView="118" workbookViewId="0"/>
  </sheetViews>
  <sheetFormatPr defaultRowHeight="18" x14ac:dyDescent="0.55000000000000004"/>
  <cols>
    <col min="1" max="1" width="19.25" customWidth="1"/>
    <col min="2" max="2" width="43.5" customWidth="1"/>
    <col min="3" max="3" width="94" customWidth="1"/>
    <col min="4" max="16" width="75.25" customWidth="1"/>
  </cols>
  <sheetData>
    <row r="1" spans="1:9" ht="90" customHeight="1" x14ac:dyDescent="0.55000000000000004">
      <c r="A1" s="154" t="s">
        <v>167</v>
      </c>
      <c r="B1" s="152" t="s">
        <v>168</v>
      </c>
      <c r="C1" s="152" t="s">
        <v>198</v>
      </c>
    </row>
    <row r="2" spans="1:9" ht="102" customHeight="1" x14ac:dyDescent="0.55000000000000004">
      <c r="A2" s="155"/>
      <c r="B2" s="152" t="s">
        <v>200</v>
      </c>
      <c r="C2" s="152" t="s">
        <v>201</v>
      </c>
    </row>
    <row r="3" spans="1:9" ht="91.5" customHeight="1" x14ac:dyDescent="0.55000000000000004">
      <c r="A3" s="154" t="s">
        <v>169</v>
      </c>
      <c r="B3" s="152" t="s">
        <v>202</v>
      </c>
      <c r="C3" s="152" t="s">
        <v>203</v>
      </c>
    </row>
    <row r="4" spans="1:9" ht="72" customHeight="1" x14ac:dyDescent="0.55000000000000004">
      <c r="A4" s="156"/>
      <c r="B4" s="157" t="s">
        <v>171</v>
      </c>
      <c r="C4" s="153" t="s">
        <v>204</v>
      </c>
      <c r="D4" s="20"/>
      <c r="E4" s="20"/>
    </row>
    <row r="5" spans="1:9" ht="75" customHeight="1" x14ac:dyDescent="0.55000000000000004">
      <c r="A5" s="154"/>
      <c r="B5" s="152" t="s">
        <v>205</v>
      </c>
      <c r="C5" s="152" t="s">
        <v>206</v>
      </c>
    </row>
    <row r="6" spans="1:9" x14ac:dyDescent="0.55000000000000004">
      <c r="A6" s="1"/>
      <c r="B6" s="15"/>
      <c r="I6" s="16"/>
    </row>
    <row r="7" spans="1:9" x14ac:dyDescent="0.55000000000000004">
      <c r="A7" s="1"/>
      <c r="B7" s="15"/>
      <c r="I7" s="16"/>
    </row>
    <row r="8" spans="1:9" x14ac:dyDescent="0.55000000000000004">
      <c r="A8" s="1"/>
      <c r="B8" s="15"/>
      <c r="I8" s="16"/>
    </row>
    <row r="9" spans="1:9" x14ac:dyDescent="0.55000000000000004">
      <c r="A9" s="1"/>
      <c r="B9" s="15"/>
      <c r="I9" s="16"/>
    </row>
    <row r="10" spans="1:9" x14ac:dyDescent="0.55000000000000004">
      <c r="A10" s="1"/>
      <c r="B10" s="15"/>
      <c r="I10" s="16"/>
    </row>
    <row r="11" spans="1:9" x14ac:dyDescent="0.55000000000000004">
      <c r="A11" s="14"/>
      <c r="B11" s="15"/>
      <c r="I11" s="16"/>
    </row>
    <row r="12" spans="1:9" x14ac:dyDescent="0.55000000000000004">
      <c r="A12" s="1"/>
    </row>
    <row r="14" spans="1:9" x14ac:dyDescent="0.55000000000000004">
      <c r="A14" s="2"/>
      <c r="I14" s="16"/>
    </row>
    <row r="15" spans="1:9" x14ac:dyDescent="0.55000000000000004">
      <c r="A15" s="14"/>
      <c r="B15" s="17"/>
    </row>
    <row r="16" spans="1:9" x14ac:dyDescent="0.55000000000000004">
      <c r="A16" s="1"/>
      <c r="B16" s="15"/>
    </row>
    <row r="17" spans="1:13" x14ac:dyDescent="0.55000000000000004">
      <c r="A17" s="1"/>
    </row>
    <row r="18" spans="1:13" x14ac:dyDescent="0.55000000000000004">
      <c r="A18" s="14"/>
      <c r="B18" s="17"/>
    </row>
    <row r="19" spans="1:13" ht="36.75" customHeight="1" x14ac:dyDescent="0.55000000000000004">
      <c r="A19" s="18"/>
      <c r="D19" s="19"/>
      <c r="E19" s="19"/>
      <c r="F19" s="19"/>
      <c r="G19" s="19"/>
      <c r="H19" s="19"/>
      <c r="I19" s="19"/>
      <c r="J19" s="19"/>
      <c r="K19" s="19"/>
      <c r="L19" s="19"/>
      <c r="M19" s="19"/>
    </row>
    <row r="20" spans="1:13" x14ac:dyDescent="0.55000000000000004">
      <c r="D20" s="19"/>
      <c r="E20" s="19"/>
      <c r="F20" s="19"/>
      <c r="G20" s="19"/>
      <c r="H20" s="19"/>
      <c r="I20" s="19"/>
      <c r="J20" s="19"/>
      <c r="K20" s="19"/>
      <c r="L20" s="19"/>
      <c r="M20" s="19"/>
    </row>
    <row r="21" spans="1:13" x14ac:dyDescent="0.55000000000000004">
      <c r="D21" s="19"/>
      <c r="E21" s="19"/>
      <c r="F21" s="19"/>
      <c r="G21" s="19"/>
      <c r="H21" s="19"/>
      <c r="I21" s="19"/>
      <c r="J21" s="19"/>
      <c r="K21" s="19"/>
      <c r="L21" s="19"/>
      <c r="M21" s="19"/>
    </row>
    <row r="23" spans="1:13" x14ac:dyDescent="0.55000000000000004">
      <c r="A23" s="14"/>
      <c r="B23" s="17"/>
      <c r="D23" s="17"/>
      <c r="E23" s="17"/>
      <c r="F23" s="17"/>
      <c r="I23" s="17"/>
    </row>
    <row r="24" spans="1:13" ht="36.75" customHeight="1" x14ac:dyDescent="0.55000000000000004">
      <c r="A24" s="18"/>
      <c r="B24" s="15"/>
      <c r="D24" s="17"/>
      <c r="F24" s="1"/>
      <c r="I24" s="17"/>
    </row>
    <row r="25" spans="1:13" ht="36.75" customHeight="1" x14ac:dyDescent="0.55000000000000004">
      <c r="D25" s="17"/>
      <c r="F25" s="1"/>
      <c r="I25" s="17"/>
    </row>
    <row r="26" spans="1:13" ht="36.75" customHeight="1" x14ac:dyDescent="0.55000000000000004">
      <c r="D26" s="17"/>
      <c r="F26" s="1"/>
      <c r="I26" s="17"/>
    </row>
    <row r="28" spans="1:13" x14ac:dyDescent="0.55000000000000004">
      <c r="A28" s="14"/>
      <c r="B28" s="17"/>
      <c r="D28" s="17"/>
      <c r="E28" s="17"/>
      <c r="F28" s="17"/>
      <c r="I28" s="17"/>
    </row>
    <row r="29" spans="1:13" ht="40.5" customHeight="1" x14ac:dyDescent="0.55000000000000004">
      <c r="A29" s="18"/>
      <c r="B29" s="15"/>
      <c r="F29" s="1"/>
      <c r="I29" s="17"/>
    </row>
    <row r="30" spans="1:13" ht="40.5" customHeight="1" x14ac:dyDescent="0.55000000000000004">
      <c r="F30" s="1"/>
      <c r="I30" s="17"/>
    </row>
    <row r="31" spans="1:13" ht="40.5" customHeight="1" x14ac:dyDescent="0.55000000000000004">
      <c r="F31" s="1"/>
      <c r="I31" s="17"/>
    </row>
    <row r="33" spans="1:13" x14ac:dyDescent="0.55000000000000004">
      <c r="A33" s="14"/>
      <c r="B33" s="17"/>
    </row>
    <row r="34" spans="1:13" ht="36.75" customHeight="1" x14ac:dyDescent="0.55000000000000004">
      <c r="A34" s="18"/>
      <c r="D34" s="19"/>
      <c r="E34" s="19"/>
      <c r="F34" s="19"/>
      <c r="G34" s="19"/>
      <c r="H34" s="19"/>
      <c r="I34" s="19"/>
      <c r="J34" s="19"/>
      <c r="K34" s="19"/>
      <c r="L34" s="19"/>
      <c r="M34" s="19"/>
    </row>
    <row r="35" spans="1:13" x14ac:dyDescent="0.55000000000000004">
      <c r="D35" s="19"/>
      <c r="E35" s="19"/>
      <c r="F35" s="19"/>
      <c r="G35" s="19"/>
      <c r="H35" s="19"/>
      <c r="I35" s="19"/>
      <c r="J35" s="19"/>
      <c r="K35" s="19"/>
      <c r="L35" s="19"/>
      <c r="M35" s="19"/>
    </row>
    <row r="36" spans="1:13" x14ac:dyDescent="0.55000000000000004">
      <c r="D36" s="19"/>
      <c r="E36" s="19"/>
      <c r="F36" s="19"/>
      <c r="G36" s="19"/>
      <c r="H36" s="19"/>
      <c r="I36" s="19"/>
      <c r="J36" s="19"/>
      <c r="K36" s="19"/>
      <c r="L36" s="19"/>
      <c r="M36" s="19"/>
    </row>
    <row r="37" spans="1:13" x14ac:dyDescent="0.55000000000000004">
      <c r="D37" s="13"/>
      <c r="E37" s="13"/>
      <c r="F37" s="13"/>
      <c r="G37" s="13"/>
      <c r="H37" s="13"/>
      <c r="I37" s="13"/>
      <c r="J37" s="13"/>
      <c r="K37" s="13"/>
      <c r="L37" s="13"/>
      <c r="M37" s="13"/>
    </row>
    <row r="38" spans="1:13" x14ac:dyDescent="0.55000000000000004">
      <c r="A38" s="14"/>
      <c r="I38" s="16"/>
    </row>
    <row r="41" spans="1:13" x14ac:dyDescent="0.55000000000000004">
      <c r="A41" s="2"/>
    </row>
  </sheetData>
  <phoneticPr fontId="3"/>
  <dataValidations count="4">
    <dataValidation type="list" allowBlank="1" showInputMessage="1" showErrorMessage="1" sqref="D29:D31" xr:uid="{001DF1C5-9367-40C4-BCC2-03FF1B645472}">
      <formula1>"　,VCからの出資,関連会社からの出資,第三者割当増資,その他"</formula1>
    </dataValidation>
    <dataValidation type="list" allowBlank="1" showInputMessage="1" showErrorMessage="1" sqref="D24" xr:uid="{F30AEB1B-5BF2-451B-9215-4B9106BD3D97}">
      <formula1>"　,金融機関からの融資,株主からの貸付,関連企業からの貸付,役員貸付,その他"</formula1>
    </dataValidation>
    <dataValidation type="list" allowBlank="1" showInputMessage="1" showErrorMessage="1" sqref="I24:I26 I29:I31" xr:uid="{415E13CF-81EB-421B-897F-893CB690004E}">
      <formula1>"　,決定,ほぼ確定的,協議中,未定"</formula1>
    </dataValidation>
    <dataValidation type="list" allowBlank="1" showInputMessage="1" showErrorMessage="1" sqref="B15 B18 B23 B28 B33" xr:uid="{C10241FE-697E-4CF5-BC99-38853F75F9BD}">
      <formula1>"　,あり,なし"</formula1>
    </dataValidation>
  </dataValidations>
  <pageMargins left="0.7" right="0.7" top="0.75" bottom="0.75" header="0.3" footer="0.3"/>
  <pageSetup paperSize="9" scale="5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34096-FBE4-482D-BBC8-E053D903C6FA}">
  <dimension ref="A1:Q47"/>
  <sheetViews>
    <sheetView zoomScale="80" zoomScaleNormal="80" workbookViewId="0"/>
  </sheetViews>
  <sheetFormatPr defaultColWidth="9" defaultRowHeight="18" x14ac:dyDescent="0.55000000000000004"/>
  <cols>
    <col min="1" max="1" width="42.25" style="87" customWidth="1"/>
    <col min="2" max="2" width="16" style="87" customWidth="1"/>
    <col min="3" max="3" width="11.75" style="87" customWidth="1"/>
    <col min="4" max="4" width="20" style="87" customWidth="1"/>
    <col min="5" max="5" width="17.58203125" style="87" bestFit="1" customWidth="1"/>
    <col min="6" max="6" width="14.33203125" style="87" customWidth="1"/>
    <col min="7" max="7" width="12.75" style="87" customWidth="1"/>
    <col min="8" max="8" width="17.75" style="87" customWidth="1"/>
    <col min="9" max="9" width="11.08203125" style="87" customWidth="1"/>
    <col min="10" max="15" width="9" style="87"/>
    <col min="16" max="16" width="12.33203125" style="87" bestFit="1" customWidth="1"/>
    <col min="17" max="16384" width="9" style="87"/>
  </cols>
  <sheetData>
    <row r="1" spans="1:17" ht="26.5" x14ac:dyDescent="0.55000000000000004">
      <c r="A1" s="148" t="s">
        <v>41</v>
      </c>
    </row>
    <row r="2" spans="1:17" ht="22.5" x14ac:dyDescent="0.55000000000000004">
      <c r="A2" s="105" t="s">
        <v>192</v>
      </c>
    </row>
    <row r="3" spans="1:17" ht="20" x14ac:dyDescent="0.55000000000000004">
      <c r="A3" s="88"/>
      <c r="B3" s="146"/>
      <c r="C3" s="92" t="s">
        <v>193</v>
      </c>
    </row>
    <row r="4" spans="1:17" x14ac:dyDescent="0.55000000000000004">
      <c r="B4" s="93"/>
      <c r="C4" s="92" t="s">
        <v>194</v>
      </c>
      <c r="G4" s="89"/>
    </row>
    <row r="5" spans="1:17" x14ac:dyDescent="0.55000000000000004">
      <c r="B5" s="147"/>
      <c r="C5" s="92" t="s">
        <v>195</v>
      </c>
      <c r="G5" s="89"/>
    </row>
    <row r="6" spans="1:17" x14ac:dyDescent="0.55000000000000004">
      <c r="G6" s="89"/>
    </row>
    <row r="7" spans="1:17" x14ac:dyDescent="0.55000000000000004">
      <c r="A7" s="90" t="s">
        <v>42</v>
      </c>
      <c r="B7" s="177"/>
      <c r="C7" s="178"/>
      <c r="D7" s="178"/>
      <c r="E7" s="179"/>
      <c r="G7" s="89"/>
    </row>
    <row r="9" spans="1:17" ht="20" x14ac:dyDescent="0.55000000000000004">
      <c r="A9" s="90" t="s">
        <v>43</v>
      </c>
      <c r="B9" s="180" t="s">
        <v>199</v>
      </c>
      <c r="C9" s="180"/>
      <c r="D9" s="180"/>
      <c r="H9" s="88"/>
      <c r="J9" s="91"/>
    </row>
    <row r="10" spans="1:17" x14ac:dyDescent="0.55000000000000004">
      <c r="H10" s="92"/>
    </row>
    <row r="11" spans="1:17" ht="20" x14ac:dyDescent="0.55000000000000004">
      <c r="A11" s="90" t="s">
        <v>185</v>
      </c>
      <c r="B11" s="142"/>
      <c r="C11" s="78" t="s">
        <v>178</v>
      </c>
      <c r="D11" s="142"/>
      <c r="F11" s="158">
        <f>IFERROR(DATEDIF(B11,D11,"m")+1,"")</f>
        <v>1</v>
      </c>
      <c r="G11" s="87" t="s">
        <v>44</v>
      </c>
      <c r="H11" s="94" t="s">
        <v>179</v>
      </c>
      <c r="J11" s="91"/>
      <c r="Q11" s="89"/>
    </row>
    <row r="12" spans="1:17" ht="20" x14ac:dyDescent="0.55000000000000004">
      <c r="D12" s="159" t="str">
        <f>IF(OR(B11="",D11=""),"",IF(F11&gt;48,"エラー　提案期間が4年以内となるように修正してください",""))</f>
        <v/>
      </c>
      <c r="H12" s="91"/>
      <c r="Q12" s="89"/>
    </row>
    <row r="13" spans="1:17" ht="20" x14ac:dyDescent="0.55000000000000004">
      <c r="A13" s="95" t="s">
        <v>188</v>
      </c>
      <c r="B13" s="69"/>
      <c r="C13" s="87" t="s">
        <v>174</v>
      </c>
      <c r="D13" s="96" t="s">
        <v>217</v>
      </c>
      <c r="H13" s="88" t="s">
        <v>45</v>
      </c>
    </row>
    <row r="14" spans="1:17" ht="20" x14ac:dyDescent="0.55000000000000004">
      <c r="A14" s="95" t="s">
        <v>189</v>
      </c>
      <c r="B14" s="69"/>
      <c r="C14" s="87" t="s">
        <v>174</v>
      </c>
      <c r="D14" s="97">
        <f>B11-1</f>
        <v>-1</v>
      </c>
      <c r="H14" s="88" t="s">
        <v>166</v>
      </c>
    </row>
    <row r="15" spans="1:17" x14ac:dyDescent="0.55000000000000004">
      <c r="A15" s="96"/>
      <c r="B15" s="98"/>
      <c r="J15" s="91"/>
    </row>
    <row r="16" spans="1:17" ht="20" x14ac:dyDescent="0.55000000000000004">
      <c r="A16" s="96" t="s">
        <v>207</v>
      </c>
      <c r="B16" s="106">
        <f>Ⅱ.資金繰り表!D30</f>
        <v>0</v>
      </c>
      <c r="C16" s="87" t="s">
        <v>174</v>
      </c>
      <c r="D16" s="88" t="s">
        <v>208</v>
      </c>
      <c r="H16" s="88"/>
    </row>
    <row r="17" spans="1:14" ht="20" x14ac:dyDescent="0.55000000000000004">
      <c r="A17" s="96" t="s">
        <v>209</v>
      </c>
      <c r="B17" s="106">
        <f>Ⅱ.資金繰り表!D15</f>
        <v>0</v>
      </c>
      <c r="C17" s="87" t="s">
        <v>174</v>
      </c>
      <c r="D17" s="88" t="s">
        <v>210</v>
      </c>
      <c r="H17" s="88"/>
    </row>
    <row r="18" spans="1:14" ht="20" x14ac:dyDescent="0.55000000000000004">
      <c r="A18" s="99" t="s">
        <v>211</v>
      </c>
      <c r="B18" s="67">
        <f>B16-B17</f>
        <v>0</v>
      </c>
      <c r="C18" s="87" t="s">
        <v>174</v>
      </c>
      <c r="D18" s="88" t="s">
        <v>191</v>
      </c>
      <c r="H18" s="88"/>
    </row>
    <row r="19" spans="1:14" x14ac:dyDescent="0.55000000000000004">
      <c r="A19" s="96"/>
    </row>
    <row r="20" spans="1:14" ht="20" x14ac:dyDescent="0.55000000000000004">
      <c r="A20" s="145" t="s">
        <v>212</v>
      </c>
      <c r="D20" s="88" t="s">
        <v>213</v>
      </c>
      <c r="H20" s="88"/>
    </row>
    <row r="21" spans="1:14" x14ac:dyDescent="0.55000000000000004">
      <c r="A21" s="99" t="s">
        <v>48</v>
      </c>
      <c r="B21" s="68"/>
    </row>
    <row r="22" spans="1:14" x14ac:dyDescent="0.55000000000000004">
      <c r="A22" s="96" t="s">
        <v>46</v>
      </c>
      <c r="B22" s="143"/>
      <c r="C22" s="87" t="s">
        <v>175</v>
      </c>
      <c r="D22" s="91"/>
      <c r="F22" s="101"/>
    </row>
    <row r="23" spans="1:14" x14ac:dyDescent="0.55000000000000004">
      <c r="A23" s="96"/>
    </row>
    <row r="24" spans="1:14" x14ac:dyDescent="0.55000000000000004">
      <c r="A24" s="99" t="s">
        <v>47</v>
      </c>
      <c r="B24" s="68"/>
      <c r="D24" s="92" t="str">
        <f>IF(B24="あり","予定されている売上、大口事業の内容、金額等を記載してください","")</f>
        <v/>
      </c>
    </row>
    <row r="25" spans="1:14" ht="36.75" customHeight="1" x14ac:dyDescent="0.55000000000000004">
      <c r="A25" s="102" t="s">
        <v>58</v>
      </c>
      <c r="B25" s="143"/>
      <c r="C25" s="87" t="s">
        <v>175</v>
      </c>
      <c r="D25" s="168"/>
      <c r="E25" s="169"/>
      <c r="F25" s="169"/>
      <c r="G25" s="169"/>
      <c r="H25" s="169"/>
      <c r="I25" s="169"/>
      <c r="J25" s="169"/>
      <c r="K25" s="169"/>
      <c r="L25" s="169"/>
      <c r="M25" s="169"/>
      <c r="N25" s="170"/>
    </row>
    <row r="26" spans="1:14" x14ac:dyDescent="0.55000000000000004">
      <c r="B26" s="181"/>
      <c r="C26" s="182"/>
      <c r="D26" s="171"/>
      <c r="E26" s="172"/>
      <c r="F26" s="172"/>
      <c r="G26" s="172"/>
      <c r="H26" s="172"/>
      <c r="I26" s="172"/>
      <c r="J26" s="172"/>
      <c r="K26" s="172"/>
      <c r="L26" s="172"/>
      <c r="M26" s="172"/>
      <c r="N26" s="173"/>
    </row>
    <row r="27" spans="1:14" x14ac:dyDescent="0.55000000000000004">
      <c r="B27" s="181"/>
      <c r="C27" s="182"/>
      <c r="D27" s="174"/>
      <c r="E27" s="175"/>
      <c r="F27" s="175"/>
      <c r="G27" s="175"/>
      <c r="H27" s="175"/>
      <c r="I27" s="175"/>
      <c r="J27" s="175"/>
      <c r="K27" s="175"/>
      <c r="L27" s="175"/>
      <c r="M27" s="175"/>
      <c r="N27" s="176"/>
    </row>
    <row r="29" spans="1:14" x14ac:dyDescent="0.55000000000000004">
      <c r="A29" s="99" t="s">
        <v>49</v>
      </c>
      <c r="B29" s="68"/>
      <c r="D29" s="103" t="s">
        <v>50</v>
      </c>
      <c r="E29" s="104" t="s">
        <v>186</v>
      </c>
      <c r="F29" s="104" t="s">
        <v>51</v>
      </c>
      <c r="G29" s="166" t="s">
        <v>165</v>
      </c>
      <c r="H29" s="166"/>
      <c r="I29" s="104" t="s">
        <v>56</v>
      </c>
      <c r="J29" s="166" t="s">
        <v>54</v>
      </c>
      <c r="K29" s="166"/>
      <c r="L29" s="166"/>
      <c r="M29" s="166"/>
      <c r="N29" s="184"/>
    </row>
    <row r="30" spans="1:14" ht="36.75" customHeight="1" x14ac:dyDescent="0.55000000000000004">
      <c r="A30" s="102" t="s">
        <v>58</v>
      </c>
      <c r="B30" s="143"/>
      <c r="C30" s="87" t="s">
        <v>175</v>
      </c>
      <c r="D30" s="71"/>
      <c r="E30" s="72"/>
      <c r="F30" s="73">
        <v>0</v>
      </c>
      <c r="G30" s="167"/>
      <c r="H30" s="167"/>
      <c r="I30" s="74"/>
      <c r="J30" s="160"/>
      <c r="K30" s="160"/>
      <c r="L30" s="160"/>
      <c r="M30" s="160"/>
      <c r="N30" s="161"/>
    </row>
    <row r="31" spans="1:14" ht="36.75" customHeight="1" x14ac:dyDescent="0.55000000000000004">
      <c r="D31" s="75"/>
      <c r="E31" s="76"/>
      <c r="F31" s="77">
        <v>0</v>
      </c>
      <c r="G31" s="185"/>
      <c r="H31" s="185"/>
      <c r="I31" s="78"/>
      <c r="J31" s="162"/>
      <c r="K31" s="162"/>
      <c r="L31" s="162"/>
      <c r="M31" s="162"/>
      <c r="N31" s="163"/>
    </row>
    <row r="32" spans="1:14" ht="36.75" customHeight="1" x14ac:dyDescent="0.55000000000000004">
      <c r="D32" s="79"/>
      <c r="E32" s="80"/>
      <c r="F32" s="81">
        <v>0</v>
      </c>
      <c r="G32" s="183"/>
      <c r="H32" s="183"/>
      <c r="I32" s="82"/>
      <c r="J32" s="164"/>
      <c r="K32" s="164"/>
      <c r="L32" s="164"/>
      <c r="M32" s="164"/>
      <c r="N32" s="165"/>
    </row>
    <row r="34" spans="1:14" x14ac:dyDescent="0.55000000000000004">
      <c r="A34" s="99" t="s">
        <v>55</v>
      </c>
      <c r="B34" s="68"/>
      <c r="D34" s="103" t="s">
        <v>187</v>
      </c>
      <c r="E34" s="104" t="s">
        <v>154</v>
      </c>
      <c r="F34" s="104" t="s">
        <v>53</v>
      </c>
      <c r="G34" s="166" t="s">
        <v>165</v>
      </c>
      <c r="H34" s="166"/>
      <c r="I34" s="104" t="s">
        <v>56</v>
      </c>
      <c r="J34" s="166" t="s">
        <v>153</v>
      </c>
      <c r="K34" s="166"/>
      <c r="L34" s="166"/>
      <c r="M34" s="166"/>
      <c r="N34" s="184"/>
    </row>
    <row r="35" spans="1:14" ht="40.5" customHeight="1" x14ac:dyDescent="0.55000000000000004">
      <c r="A35" s="102" t="s">
        <v>58</v>
      </c>
      <c r="B35" s="143"/>
      <c r="C35" s="87" t="s">
        <v>175</v>
      </c>
      <c r="D35" s="83"/>
      <c r="E35" s="72"/>
      <c r="F35" s="73">
        <v>0</v>
      </c>
      <c r="G35" s="167"/>
      <c r="H35" s="167"/>
      <c r="I35" s="74"/>
      <c r="J35" s="160"/>
      <c r="K35" s="160"/>
      <c r="L35" s="160"/>
      <c r="M35" s="160"/>
      <c r="N35" s="161"/>
    </row>
    <row r="36" spans="1:14" ht="40.5" customHeight="1" x14ac:dyDescent="0.55000000000000004">
      <c r="D36" s="83"/>
      <c r="E36" s="76"/>
      <c r="F36" s="77">
        <v>0</v>
      </c>
      <c r="G36" s="185"/>
      <c r="H36" s="185"/>
      <c r="I36" s="78"/>
      <c r="J36" s="162"/>
      <c r="K36" s="162"/>
      <c r="L36" s="162"/>
      <c r="M36" s="162"/>
      <c r="N36" s="163"/>
    </row>
    <row r="37" spans="1:14" ht="40.5" customHeight="1" x14ac:dyDescent="0.55000000000000004">
      <c r="D37" s="84"/>
      <c r="E37" s="80"/>
      <c r="F37" s="81">
        <v>0</v>
      </c>
      <c r="G37" s="183"/>
      <c r="H37" s="183"/>
      <c r="I37" s="82"/>
      <c r="J37" s="164"/>
      <c r="K37" s="164"/>
      <c r="L37" s="164"/>
      <c r="M37" s="164"/>
      <c r="N37" s="165"/>
    </row>
    <row r="39" spans="1:14" x14ac:dyDescent="0.55000000000000004">
      <c r="A39" s="99" t="s">
        <v>57</v>
      </c>
      <c r="B39" s="68"/>
      <c r="D39" s="92" t="str">
        <f>IF(B39="あり","収入の内容、金額等を記載してください","")</f>
        <v/>
      </c>
    </row>
    <row r="40" spans="1:14" ht="36.75" customHeight="1" x14ac:dyDescent="0.55000000000000004">
      <c r="A40" s="102" t="s">
        <v>52</v>
      </c>
      <c r="B40" s="143"/>
      <c r="C40" s="87" t="s">
        <v>175</v>
      </c>
      <c r="D40" s="168"/>
      <c r="E40" s="169"/>
      <c r="F40" s="169"/>
      <c r="G40" s="169"/>
      <c r="H40" s="169"/>
      <c r="I40" s="169"/>
      <c r="J40" s="169"/>
      <c r="K40" s="169"/>
      <c r="L40" s="169"/>
      <c r="M40" s="169"/>
      <c r="N40" s="170"/>
    </row>
    <row r="41" spans="1:14" x14ac:dyDescent="0.55000000000000004">
      <c r="D41" s="171"/>
      <c r="E41" s="172"/>
      <c r="F41" s="172"/>
      <c r="G41" s="172"/>
      <c r="H41" s="172"/>
      <c r="I41" s="172"/>
      <c r="J41" s="172"/>
      <c r="K41" s="172"/>
      <c r="L41" s="172"/>
      <c r="M41" s="172"/>
      <c r="N41" s="173"/>
    </row>
    <row r="42" spans="1:14" x14ac:dyDescent="0.55000000000000004">
      <c r="D42" s="174"/>
      <c r="E42" s="175"/>
      <c r="F42" s="175"/>
      <c r="G42" s="175"/>
      <c r="H42" s="175"/>
      <c r="I42" s="175"/>
      <c r="J42" s="175"/>
      <c r="K42" s="175"/>
      <c r="L42" s="175"/>
      <c r="M42" s="175"/>
      <c r="N42" s="176"/>
    </row>
    <row r="43" spans="1:14" x14ac:dyDescent="0.55000000000000004">
      <c r="E43" s="70"/>
      <c r="F43" s="70"/>
      <c r="G43" s="70"/>
      <c r="H43" s="70"/>
      <c r="I43" s="70"/>
      <c r="J43" s="70"/>
      <c r="K43" s="70"/>
      <c r="L43" s="70"/>
      <c r="M43" s="70"/>
    </row>
    <row r="44" spans="1:14" ht="22.5" x14ac:dyDescent="0.55000000000000004">
      <c r="A44" s="99" t="s">
        <v>190</v>
      </c>
      <c r="B44" s="144">
        <f>B22+B25+B30+B35+B40</f>
        <v>0</v>
      </c>
      <c r="C44" s="87" t="s">
        <v>176</v>
      </c>
      <c r="D44" s="105" t="str">
        <f>IF(B44=B18," ","B17セルの補助事業自己負担費用合計額と一致していません。合計金額がB17セルと一致するようにしてください")</f>
        <v xml:space="preserve"> </v>
      </c>
      <c r="I44" s="88"/>
    </row>
    <row r="47" spans="1:14" x14ac:dyDescent="0.55000000000000004">
      <c r="A47" s="100"/>
    </row>
  </sheetData>
  <mergeCells count="21">
    <mergeCell ref="J37:N37"/>
    <mergeCell ref="D40:N42"/>
    <mergeCell ref="B7:E7"/>
    <mergeCell ref="B9:D9"/>
    <mergeCell ref="B26:C27"/>
    <mergeCell ref="G37:H37"/>
    <mergeCell ref="J29:N29"/>
    <mergeCell ref="J34:N34"/>
    <mergeCell ref="G29:H29"/>
    <mergeCell ref="D25:N27"/>
    <mergeCell ref="G36:H36"/>
    <mergeCell ref="G30:H30"/>
    <mergeCell ref="G31:H31"/>
    <mergeCell ref="G32:H32"/>
    <mergeCell ref="J35:N35"/>
    <mergeCell ref="J36:N36"/>
    <mergeCell ref="J30:N30"/>
    <mergeCell ref="J31:N31"/>
    <mergeCell ref="J32:N32"/>
    <mergeCell ref="G34:H34"/>
    <mergeCell ref="G35:H35"/>
  </mergeCells>
  <phoneticPr fontId="3"/>
  <conditionalFormatting sqref="B11">
    <cfRule type="containsBlanks" dxfId="33" priority="2">
      <formula>LEN(TRIM(B11))=0</formula>
    </cfRule>
  </conditionalFormatting>
  <conditionalFormatting sqref="B13:B14">
    <cfRule type="containsBlanks" dxfId="32" priority="16">
      <formula>LEN(TRIM(B13))=0</formula>
    </cfRule>
  </conditionalFormatting>
  <conditionalFormatting sqref="B21:B22">
    <cfRule type="containsBlanks" dxfId="31" priority="67">
      <formula>LEN(TRIM(B21))=0</formula>
    </cfRule>
  </conditionalFormatting>
  <conditionalFormatting sqref="B22">
    <cfRule type="expression" dxfId="30" priority="64">
      <formula>$B21="なし"</formula>
    </cfRule>
    <cfRule type="expression" dxfId="29" priority="66">
      <formula>OR(AND($B21="",$B22=""),AND($B21="あり",$B22=""))</formula>
    </cfRule>
  </conditionalFormatting>
  <conditionalFormatting sqref="B24:B25">
    <cfRule type="containsBlanks" dxfId="28" priority="14">
      <formula>LEN(TRIM(B24))=0</formula>
    </cfRule>
  </conditionalFormatting>
  <conditionalFormatting sqref="B25">
    <cfRule type="expression" dxfId="27" priority="12">
      <formula>$B24="なし"</formula>
    </cfRule>
    <cfRule type="expression" dxfId="26" priority="13">
      <formula>OR(AND($B24="",$B25=""),AND($B24="あり",$B25=""))</formula>
    </cfRule>
  </conditionalFormatting>
  <conditionalFormatting sqref="B29:B30">
    <cfRule type="containsBlanks" dxfId="25" priority="11">
      <formula>LEN(TRIM(B29))=0</formula>
    </cfRule>
  </conditionalFormatting>
  <conditionalFormatting sqref="B30">
    <cfRule type="expression" dxfId="24" priority="9">
      <formula>$B29="なし"</formula>
    </cfRule>
    <cfRule type="expression" dxfId="23" priority="10">
      <formula>OR(AND($B29="",$B30=""),AND($B29="あり",$B30=""))</formula>
    </cfRule>
  </conditionalFormatting>
  <conditionalFormatting sqref="B34:B35">
    <cfRule type="containsBlanks" dxfId="22" priority="8">
      <formula>LEN(TRIM(B34))=0</formula>
    </cfRule>
  </conditionalFormatting>
  <conditionalFormatting sqref="B35">
    <cfRule type="expression" dxfId="21" priority="6">
      <formula>$B34="なし"</formula>
    </cfRule>
    <cfRule type="expression" dxfId="20" priority="7">
      <formula>OR(AND($B34="",$B35=""),AND($B34="あり",$B35=""))</formula>
    </cfRule>
  </conditionalFormatting>
  <conditionalFormatting sqref="B39:B40">
    <cfRule type="containsBlanks" dxfId="19" priority="5">
      <formula>LEN(TRIM(B39))=0</formula>
    </cfRule>
  </conditionalFormatting>
  <conditionalFormatting sqref="B40">
    <cfRule type="expression" dxfId="18" priority="3">
      <formula>$B39="なし"</formula>
    </cfRule>
    <cfRule type="expression" dxfId="17" priority="4">
      <formula>OR(AND($B39="",$B40=""),AND($B39="あり",$B40=""))</formula>
    </cfRule>
  </conditionalFormatting>
  <conditionalFormatting sqref="B9:D9">
    <cfRule type="containsBlanks" dxfId="16" priority="15">
      <formula>LEN(TRIM(B9))=0</formula>
    </cfRule>
  </conditionalFormatting>
  <conditionalFormatting sqref="B7:E7">
    <cfRule type="containsBlanks" dxfId="15" priority="17">
      <formula>LEN(TRIM(B7))=0</formula>
    </cfRule>
  </conditionalFormatting>
  <conditionalFormatting sqref="D11">
    <cfRule type="containsBlanks" dxfId="14" priority="1">
      <formula>LEN(TRIM(D11))=0</formula>
    </cfRule>
  </conditionalFormatting>
  <conditionalFormatting sqref="D25">
    <cfRule type="expression" dxfId="13" priority="35">
      <formula>AND($B$24="あり",$D$25="")</formula>
    </cfRule>
  </conditionalFormatting>
  <conditionalFormatting sqref="D40">
    <cfRule type="expression" dxfId="12" priority="31">
      <formula>AND($B$39="あり",$D$40="")</formula>
    </cfRule>
  </conditionalFormatting>
  <conditionalFormatting sqref="D30:N32">
    <cfRule type="expression" dxfId="11" priority="33">
      <formula>AND($B$29="あり",$D$30="")</formula>
    </cfRule>
  </conditionalFormatting>
  <conditionalFormatting sqref="D35:N37">
    <cfRule type="expression" dxfId="10" priority="26">
      <formula>AND($B$34="あり",$D$35="")</formula>
    </cfRule>
  </conditionalFormatting>
  <conditionalFormatting sqref="E30:E32 G30:N32">
    <cfRule type="expression" dxfId="9" priority="22">
      <formula>COUNTA(E30)=1</formula>
    </cfRule>
  </conditionalFormatting>
  <conditionalFormatting sqref="E35:E37 G35:N37">
    <cfRule type="expression" dxfId="8" priority="19">
      <formula>COUNTA(E35)=1</formula>
    </cfRule>
  </conditionalFormatting>
  <conditionalFormatting sqref="E30:N30">
    <cfRule type="expression" dxfId="7" priority="29">
      <formula>COUNTA($D$30)=1</formula>
    </cfRule>
  </conditionalFormatting>
  <conditionalFormatting sqref="E31:N31">
    <cfRule type="expression" dxfId="6" priority="28">
      <formula>COUNTA($D$31)=1</formula>
    </cfRule>
  </conditionalFormatting>
  <conditionalFormatting sqref="E32:N32">
    <cfRule type="expression" dxfId="5" priority="27">
      <formula>COUNTA($D$32)=1</formula>
    </cfRule>
  </conditionalFormatting>
  <conditionalFormatting sqref="E35:N35">
    <cfRule type="expression" dxfId="4" priority="25">
      <formula>COUNTA($D$35)=1</formula>
    </cfRule>
  </conditionalFormatting>
  <conditionalFormatting sqref="E36:N36">
    <cfRule type="expression" dxfId="3" priority="24">
      <formula>COUNTA($D$36)=1</formula>
    </cfRule>
  </conditionalFormatting>
  <conditionalFormatting sqref="E37:N37">
    <cfRule type="expression" dxfId="2" priority="23">
      <formula>COUNTA($D$37)=1</formula>
    </cfRule>
  </conditionalFormatting>
  <conditionalFormatting sqref="F30:F32">
    <cfRule type="expression" dxfId="1" priority="21">
      <formula>$F30&gt;0</formula>
    </cfRule>
  </conditionalFormatting>
  <conditionalFormatting sqref="F35:F37">
    <cfRule type="expression" dxfId="0" priority="20">
      <formula>$F35&gt;0</formula>
    </cfRule>
  </conditionalFormatting>
  <dataValidations count="18">
    <dataValidation allowBlank="1" showInputMessage="1" showErrorMessage="1" prompt="プルダウンリストから選択してください" sqref="B9:D9" xr:uid="{2910A7C5-4B3A-4456-8590-1B163D5547DD}"/>
    <dataValidation type="list" allowBlank="1" showInputMessage="1" showErrorMessage="1" sqref="B39 B34 B24 B29" xr:uid="{A0FAE8EB-0255-4B93-960D-7F4AE1AAA4B0}">
      <formula1>"　,あり,なし"</formula1>
    </dataValidation>
    <dataValidation type="list" allowBlank="1" showInputMessage="1" showErrorMessage="1" sqref="I35:I37" xr:uid="{BBAAA6E6-03E2-4504-B159-D5E3D34171FF}">
      <formula1>"　,決定,ほぼ確定的,協議中,未定"</formula1>
    </dataValidation>
    <dataValidation type="list" allowBlank="1" showInputMessage="1" showErrorMessage="1" error="プルダウンリストから選択してください" sqref="D30:D32" xr:uid="{B3BC7EF2-8BDE-4DE3-8EE3-89278FE9982A}">
      <formula1>"　,金融機関からの融資,株主からの貸付,関連企業からの貸付,役員貸付,その他"</formula1>
    </dataValidation>
    <dataValidation type="list" allowBlank="1" showInputMessage="1" showErrorMessage="1" sqref="D35:D37" xr:uid="{D2BB9F3C-E8A0-4FF9-BE35-A091F995F146}">
      <formula1>"　,VCからの出資,関連会社からの出資,第三者割当増資,その他"</formula1>
    </dataValidation>
    <dataValidation type="date" operator="greaterThanOrEqual" allowBlank="1" showInputMessage="1" showErrorMessage="1" sqref="E35:E37" xr:uid="{6AA58485-35A1-46BF-B090-4E0A2DEB2538}">
      <formula1>44927</formula1>
    </dataValidation>
    <dataValidation type="whole" operator="greaterThan" allowBlank="1" showInputMessage="1" showErrorMessage="1" prompt="提案時点での会社全体の手元資金を千円単位で入力してください" sqref="B13" xr:uid="{D3CD1C2F-F6FC-44D1-B406-F043FCBFE9BC}">
      <formula1>0</formula1>
    </dataValidation>
    <dataValidation type="whole" operator="greaterThanOrEqual" allowBlank="1" showInputMessage="1" showErrorMessage="1" prompt="事業開始時点での会社全体の手元資金の見込み額を千円単位で入力してください" sqref="B14" xr:uid="{4F791C3E-2CA5-4CD7-85F9-63E8B636E66A}">
      <formula1>0</formula1>
    </dataValidation>
    <dataValidation type="list" allowBlank="1" showInputMessage="1" showErrorMessage="1" prompt="プルダウンリストから選択してください_x000a_" sqref="B21" xr:uid="{7AD01EC1-B75F-4870-B091-829B27EBC33F}">
      <formula1>"　,あり,なし"</formula1>
    </dataValidation>
    <dataValidation type="whole" operator="greaterThanOrEqual" allowBlank="1" showInputMessage="1" showErrorMessage="1" prompt="千円単位で入力してください" sqref="B40 B25 B30 B35" xr:uid="{FEE1BA12-52A3-4F18-B3C7-6505400971C1}">
      <formula1>0</formula1>
    </dataValidation>
    <dataValidation type="whole" operator="lessThanOrEqual" allowBlank="1" showInputMessage="1" showErrorMessage="1" error="事業開始時点での手元資金を超過しています" prompt="千円単位で入力してください" sqref="B22" xr:uid="{25828210-C5EE-4F60-AC1F-0146EC5A688B}">
      <formula1>B14</formula1>
    </dataValidation>
    <dataValidation type="date" allowBlank="1" showInputMessage="1" showErrorMessage="1" sqref="D11" xr:uid="{5443D5D4-62E2-490A-AE89-D3BF8E4038EB}">
      <formula1>B11</formula1>
      <formula2>B11+DATEDIF(B11,D11,"d")</formula2>
    </dataValidation>
    <dataValidation type="date" operator="greaterThanOrEqual" allowBlank="1" showInputMessage="1" showErrorMessage="1" prompt="見込みで構いませんので借入時期を入力してください_x000a_（例）2023年12月_x000a_" sqref="E30:E32" xr:uid="{B69BEFFC-3C35-48B2-9361-0544E173B4E9}">
      <formula1>44927</formula1>
    </dataValidation>
    <dataValidation allowBlank="1" showInputMessage="1" showErrorMessage="1" prompt="千円単位で入力してください　　　　　　　　　　　　　　　　　　　　　　　　　" sqref="F30:F32" xr:uid="{C979C5AC-632B-45C1-81D5-C93349AE2F37}"/>
    <dataValidation type="list" allowBlank="1" showInputMessage="1" showErrorMessage="1" prompt="プルダウンリストから選択してください" sqref="I30:I32" xr:uid="{D3B84AE4-A1B0-41A4-B78F-50F789568AA7}">
      <formula1>"　,決定,ほぼ確定的,協議中,未定"</formula1>
    </dataValidation>
    <dataValidation allowBlank="1" showInputMessage="1" showErrorMessage="1" prompt="相手先を必ず入力してください" sqref="G30:H32" xr:uid="{593FC94B-00C5-430C-99F6-89798B5D5E4E}"/>
    <dataValidation type="date" operator="greaterThanOrEqual" allowBlank="1" showInputMessage="1" showErrorMessage="1" error="2023年7月以降を入力してください" sqref="B11" xr:uid="{DE1F6127-4C79-4A21-A7BC-9EB2B49A93D1}">
      <formula1>45108</formula1>
    </dataValidation>
    <dataValidation allowBlank="1" showInputMessage="1" showErrorMessage="1" prompt="記入すべきことが無い場合は、　なし　と入力してください" sqref="J30:N32" xr:uid="{0CB0540D-6086-440C-9AFD-2D3F5B02A30F}"/>
  </dataValidations>
  <pageMargins left="0.7" right="0.7" top="0.75" bottom="0.75" header="0.3" footer="0.3"/>
  <pageSetup paperSize="9" orientation="portrait" r:id="rId1"/>
  <ignoredErrors>
    <ignoredError sqref="B16:B17 D24 D39"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33E5-BADD-4385-9C75-CBD9F936A5A2}">
  <dimension ref="A1:BA122"/>
  <sheetViews>
    <sheetView zoomScaleNormal="100" workbookViewId="0">
      <pane xSplit="4" ySplit="6" topLeftCell="E7" activePane="bottomRight" state="frozen"/>
      <selection pane="topRight" activeCell="E1" sqref="E1"/>
      <selection pane="bottomLeft" activeCell="A7" sqref="A7"/>
      <selection pane="bottomRight" activeCell="E4" sqref="E4"/>
    </sheetView>
  </sheetViews>
  <sheetFormatPr defaultColWidth="9" defaultRowHeight="18" x14ac:dyDescent="0.55000000000000004"/>
  <cols>
    <col min="1" max="1" width="13" style="21" customWidth="1"/>
    <col min="2" max="2" width="16.08203125" style="21" customWidth="1"/>
    <col min="3" max="3" width="14.83203125" style="21" customWidth="1"/>
    <col min="4" max="4" width="17.5" style="21" customWidth="1"/>
    <col min="5" max="29" width="10" style="108" customWidth="1"/>
    <col min="30" max="52" width="10" style="21" customWidth="1"/>
    <col min="53" max="16384" width="9" style="21"/>
  </cols>
  <sheetData>
    <row r="1" spans="1:53" ht="21.75" customHeight="1" x14ac:dyDescent="0.55000000000000004">
      <c r="A1" s="107" t="s">
        <v>0</v>
      </c>
    </row>
    <row r="2" spans="1:53" ht="32.5" x14ac:dyDescent="0.55000000000000004">
      <c r="A2" s="109"/>
      <c r="B2" s="22"/>
      <c r="C2" s="22"/>
      <c r="E2" s="110" t="s">
        <v>182</v>
      </c>
      <c r="G2" s="110"/>
    </row>
    <row r="3" spans="1:53" ht="32.5" x14ac:dyDescent="0.55000000000000004">
      <c r="A3" s="111" t="s">
        <v>43</v>
      </c>
      <c r="B3" s="193" t="str">
        <f>Ⅰ.資金計画表!B9</f>
        <v>未来型新エネ実証制度</v>
      </c>
      <c r="C3" s="194"/>
      <c r="E3" s="113" t="s">
        <v>183</v>
      </c>
      <c r="F3" s="112"/>
      <c r="G3" s="113"/>
    </row>
    <row r="4" spans="1:53" ht="32.5" x14ac:dyDescent="0.55000000000000004">
      <c r="A4" s="114" t="s">
        <v>155</v>
      </c>
      <c r="B4" s="115">
        <f>Ⅰ.資金計画表!B11</f>
        <v>0</v>
      </c>
      <c r="C4" s="116">
        <f>Ⅰ.資金計画表!D11</f>
        <v>0</v>
      </c>
      <c r="E4" s="113" t="s">
        <v>214</v>
      </c>
      <c r="F4" s="21"/>
      <c r="G4" s="21"/>
      <c r="H4" s="21"/>
      <c r="I4" s="21"/>
      <c r="J4" s="21"/>
      <c r="K4" s="21"/>
      <c r="L4" s="21"/>
      <c r="M4" s="21"/>
      <c r="N4" s="21"/>
      <c r="O4" s="21"/>
      <c r="P4" s="21"/>
      <c r="Q4" s="21"/>
      <c r="R4" s="21"/>
      <c r="S4" s="21"/>
      <c r="T4" s="21"/>
      <c r="U4" s="21"/>
      <c r="V4" s="21"/>
      <c r="W4" s="21"/>
      <c r="X4" s="21"/>
      <c r="Y4" s="21"/>
      <c r="Z4" s="21"/>
      <c r="AA4" s="21"/>
      <c r="AB4" s="21"/>
      <c r="AC4" s="21"/>
    </row>
    <row r="5" spans="1:53" ht="14.25" customHeight="1" x14ac:dyDescent="0.55000000000000004">
      <c r="A5" s="192" t="s">
        <v>177</v>
      </c>
      <c r="B5" s="192"/>
      <c r="C5" s="192"/>
      <c r="D5" s="117" t="s">
        <v>180</v>
      </c>
      <c r="E5" s="118">
        <f>B4</f>
        <v>0</v>
      </c>
      <c r="F5" s="118">
        <f>IF(E5&gt;=$C$4+1,"",EDATE(E5,1))</f>
        <v>31</v>
      </c>
      <c r="G5" s="118" t="str">
        <f t="shared" ref="G5:AC5" si="0">IF(F5&gt;=$C$4+1,"",EDATE(F5,1))</f>
        <v/>
      </c>
      <c r="H5" s="118" t="str">
        <f t="shared" si="0"/>
        <v/>
      </c>
      <c r="I5" s="118" t="str">
        <f t="shared" si="0"/>
        <v/>
      </c>
      <c r="J5" s="118" t="str">
        <f t="shared" si="0"/>
        <v/>
      </c>
      <c r="K5" s="118" t="str">
        <f t="shared" si="0"/>
        <v/>
      </c>
      <c r="L5" s="118" t="str">
        <f t="shared" si="0"/>
        <v/>
      </c>
      <c r="M5" s="118" t="str">
        <f t="shared" si="0"/>
        <v/>
      </c>
      <c r="N5" s="118" t="str">
        <f t="shared" si="0"/>
        <v/>
      </c>
      <c r="O5" s="118" t="str">
        <f t="shared" si="0"/>
        <v/>
      </c>
      <c r="P5" s="118" t="str">
        <f t="shared" si="0"/>
        <v/>
      </c>
      <c r="Q5" s="118" t="str">
        <f t="shared" si="0"/>
        <v/>
      </c>
      <c r="R5" s="118" t="str">
        <f t="shared" si="0"/>
        <v/>
      </c>
      <c r="S5" s="118" t="str">
        <f t="shared" si="0"/>
        <v/>
      </c>
      <c r="T5" s="118" t="str">
        <f t="shared" si="0"/>
        <v/>
      </c>
      <c r="U5" s="118" t="str">
        <f t="shared" si="0"/>
        <v/>
      </c>
      <c r="V5" s="118" t="str">
        <f t="shared" si="0"/>
        <v/>
      </c>
      <c r="W5" s="118" t="str">
        <f t="shared" si="0"/>
        <v/>
      </c>
      <c r="X5" s="118" t="str">
        <f t="shared" si="0"/>
        <v/>
      </c>
      <c r="Y5" s="118" t="str">
        <f t="shared" si="0"/>
        <v/>
      </c>
      <c r="Z5" s="118" t="str">
        <f t="shared" si="0"/>
        <v/>
      </c>
      <c r="AA5" s="118" t="str">
        <f t="shared" si="0"/>
        <v/>
      </c>
      <c r="AB5" s="118" t="str">
        <f t="shared" si="0"/>
        <v/>
      </c>
      <c r="AC5" s="118" t="str">
        <f t="shared" si="0"/>
        <v/>
      </c>
      <c r="AD5" s="118" t="str">
        <f t="shared" ref="AD5" si="1">IF(AC5&gt;=$C$4+1,"",EDATE(AC5,1))</f>
        <v/>
      </c>
      <c r="AE5" s="118" t="str">
        <f t="shared" ref="AE5" si="2">IF(AD5&gt;=$C$4+1,"",EDATE(AD5,1))</f>
        <v/>
      </c>
      <c r="AF5" s="118" t="str">
        <f t="shared" ref="AF5" si="3">IF(AE5&gt;=$C$4+1,"",EDATE(AE5,1))</f>
        <v/>
      </c>
      <c r="AG5" s="118" t="str">
        <f t="shared" ref="AG5" si="4">IF(AF5&gt;=$C$4+1,"",EDATE(AF5,1))</f>
        <v/>
      </c>
      <c r="AH5" s="118" t="str">
        <f t="shared" ref="AH5" si="5">IF(AG5&gt;=$C$4+1,"",EDATE(AG5,1))</f>
        <v/>
      </c>
      <c r="AI5" s="118" t="str">
        <f t="shared" ref="AI5" si="6">IF(AH5&gt;=$C$4+1,"",EDATE(AH5,1))</f>
        <v/>
      </c>
      <c r="AJ5" s="118" t="str">
        <f t="shared" ref="AJ5" si="7">IF(AI5&gt;=$C$4+1,"",EDATE(AI5,1))</f>
        <v/>
      </c>
      <c r="AK5" s="118" t="str">
        <f t="shared" ref="AK5" si="8">IF(AJ5&gt;=$C$4+1,"",EDATE(AJ5,1))</f>
        <v/>
      </c>
      <c r="AL5" s="118" t="str">
        <f t="shared" ref="AL5" si="9">IF(AK5&gt;=$C$4+1,"",EDATE(AK5,1))</f>
        <v/>
      </c>
      <c r="AM5" s="118" t="str">
        <f t="shared" ref="AM5" si="10">IF(AL5&gt;=$C$4+1,"",EDATE(AL5,1))</f>
        <v/>
      </c>
      <c r="AN5" s="118" t="str">
        <f t="shared" ref="AN5" si="11">IF(AM5&gt;=$C$4+1,"",EDATE(AM5,1))</f>
        <v/>
      </c>
      <c r="AO5" s="118" t="str">
        <f t="shared" ref="AO5" si="12">IF(AN5&gt;=$C$4+1,"",EDATE(AN5,1))</f>
        <v/>
      </c>
      <c r="AP5" s="118" t="str">
        <f t="shared" ref="AP5" si="13">IF(AO5&gt;=$C$4+1,"",EDATE(AO5,1))</f>
        <v/>
      </c>
      <c r="AQ5" s="118" t="str">
        <f t="shared" ref="AQ5" si="14">IF(AP5&gt;=$C$4+1,"",EDATE(AP5,1))</f>
        <v/>
      </c>
      <c r="AR5" s="118" t="str">
        <f t="shared" ref="AR5" si="15">IF(AQ5&gt;=$C$4+1,"",EDATE(AQ5,1))</f>
        <v/>
      </c>
      <c r="AS5" s="118" t="str">
        <f t="shared" ref="AS5" si="16">IF(AR5&gt;=$C$4+1,"",EDATE(AR5,1))</f>
        <v/>
      </c>
      <c r="AT5" s="118" t="str">
        <f t="shared" ref="AT5" si="17">IF(AS5&gt;=$C$4+1,"",EDATE(AS5,1))</f>
        <v/>
      </c>
      <c r="AU5" s="118" t="str">
        <f t="shared" ref="AU5" si="18">IF(AT5&gt;=$C$4+1,"",EDATE(AT5,1))</f>
        <v/>
      </c>
      <c r="AV5" s="118" t="str">
        <f t="shared" ref="AV5" si="19">IF(AU5&gt;=$C$4+1,"",EDATE(AU5,1))</f>
        <v/>
      </c>
      <c r="AW5" s="118" t="str">
        <f t="shared" ref="AW5" si="20">IF(AV5&gt;=$C$4+1,"",EDATE(AV5,1))</f>
        <v/>
      </c>
      <c r="AX5" s="118" t="str">
        <f t="shared" ref="AX5" si="21">IF(AW5&gt;=$C$4+1,"",EDATE(AW5,1))</f>
        <v/>
      </c>
      <c r="AY5" s="118" t="str">
        <f t="shared" ref="AY5" si="22">IF(AX5&gt;=$C$4+1,"",EDATE(AX5,1))</f>
        <v/>
      </c>
      <c r="AZ5" s="118" t="str">
        <f t="shared" ref="AZ5" si="23">IF(AY5&gt;=$C$4+1,"",EDATE(AY5,1))</f>
        <v/>
      </c>
      <c r="BA5" s="118" t="str">
        <f t="shared" ref="BA5" si="24">IF(AZ5&gt;=$C$4+1,"",EDATE(AZ5,1))</f>
        <v/>
      </c>
    </row>
    <row r="6" spans="1:53" ht="14.25" customHeight="1" x14ac:dyDescent="0.55000000000000004">
      <c r="A6" s="202" t="s">
        <v>39</v>
      </c>
      <c r="B6" s="203"/>
      <c r="C6" s="204"/>
      <c r="D6" s="119"/>
      <c r="E6" s="120">
        <f>Ⅰ.資金計画表!B14</f>
        <v>0</v>
      </c>
      <c r="F6" s="121">
        <f>IF(F5="","",E44)</f>
        <v>0</v>
      </c>
      <c r="G6" s="121" t="str">
        <f t="shared" ref="G6:AC6" si="25">IF(G5="","",F44)</f>
        <v/>
      </c>
      <c r="H6" s="121" t="str">
        <f t="shared" si="25"/>
        <v/>
      </c>
      <c r="I6" s="121" t="str">
        <f t="shared" si="25"/>
        <v/>
      </c>
      <c r="J6" s="121" t="str">
        <f t="shared" si="25"/>
        <v/>
      </c>
      <c r="K6" s="121" t="str">
        <f t="shared" si="25"/>
        <v/>
      </c>
      <c r="L6" s="121" t="str">
        <f t="shared" si="25"/>
        <v/>
      </c>
      <c r="M6" s="121" t="str">
        <f t="shared" si="25"/>
        <v/>
      </c>
      <c r="N6" s="121" t="str">
        <f t="shared" si="25"/>
        <v/>
      </c>
      <c r="O6" s="121" t="str">
        <f t="shared" si="25"/>
        <v/>
      </c>
      <c r="P6" s="121" t="str">
        <f t="shared" si="25"/>
        <v/>
      </c>
      <c r="Q6" s="121" t="str">
        <f t="shared" si="25"/>
        <v/>
      </c>
      <c r="R6" s="121" t="str">
        <f t="shared" si="25"/>
        <v/>
      </c>
      <c r="S6" s="121" t="str">
        <f t="shared" si="25"/>
        <v/>
      </c>
      <c r="T6" s="121" t="str">
        <f t="shared" si="25"/>
        <v/>
      </c>
      <c r="U6" s="121" t="str">
        <f t="shared" si="25"/>
        <v/>
      </c>
      <c r="V6" s="121" t="str">
        <f t="shared" si="25"/>
        <v/>
      </c>
      <c r="W6" s="121" t="str">
        <f t="shared" si="25"/>
        <v/>
      </c>
      <c r="X6" s="121" t="str">
        <f t="shared" si="25"/>
        <v/>
      </c>
      <c r="Y6" s="121" t="str">
        <f t="shared" si="25"/>
        <v/>
      </c>
      <c r="Z6" s="121" t="str">
        <f t="shared" si="25"/>
        <v/>
      </c>
      <c r="AA6" s="121" t="str">
        <f t="shared" si="25"/>
        <v/>
      </c>
      <c r="AB6" s="121" t="str">
        <f t="shared" si="25"/>
        <v/>
      </c>
      <c r="AC6" s="121" t="str">
        <f t="shared" si="25"/>
        <v/>
      </c>
      <c r="AD6" s="121" t="str">
        <f t="shared" ref="AD6" si="26">IF(AD5="","",AC44)</f>
        <v/>
      </c>
      <c r="AE6" s="121" t="str">
        <f t="shared" ref="AE6" si="27">IF(AE5="","",AD44)</f>
        <v/>
      </c>
      <c r="AF6" s="121" t="str">
        <f t="shared" ref="AF6" si="28">IF(AF5="","",AE44)</f>
        <v/>
      </c>
      <c r="AG6" s="121" t="str">
        <f t="shared" ref="AG6" si="29">IF(AG5="","",AF44)</f>
        <v/>
      </c>
      <c r="AH6" s="121" t="str">
        <f t="shared" ref="AH6" si="30">IF(AH5="","",AG44)</f>
        <v/>
      </c>
      <c r="AI6" s="121" t="str">
        <f t="shared" ref="AI6" si="31">IF(AI5="","",AH44)</f>
        <v/>
      </c>
      <c r="AJ6" s="121" t="str">
        <f t="shared" ref="AJ6" si="32">IF(AJ5="","",AI44)</f>
        <v/>
      </c>
      <c r="AK6" s="121" t="str">
        <f t="shared" ref="AK6" si="33">IF(AK5="","",AJ44)</f>
        <v/>
      </c>
      <c r="AL6" s="121" t="str">
        <f t="shared" ref="AL6" si="34">IF(AL5="","",AK44)</f>
        <v/>
      </c>
      <c r="AM6" s="121" t="str">
        <f t="shared" ref="AM6" si="35">IF(AM5="","",AL44)</f>
        <v/>
      </c>
      <c r="AN6" s="121" t="str">
        <f t="shared" ref="AN6" si="36">IF(AN5="","",AM44)</f>
        <v/>
      </c>
      <c r="AO6" s="121" t="str">
        <f t="shared" ref="AO6" si="37">IF(AO5="","",AN44)</f>
        <v/>
      </c>
      <c r="AP6" s="121" t="str">
        <f t="shared" ref="AP6" si="38">IF(AP5="","",AO44)</f>
        <v/>
      </c>
      <c r="AQ6" s="121" t="str">
        <f t="shared" ref="AQ6" si="39">IF(AQ5="","",AP44)</f>
        <v/>
      </c>
      <c r="AR6" s="121" t="str">
        <f t="shared" ref="AR6" si="40">IF(AR5="","",AQ44)</f>
        <v/>
      </c>
      <c r="AS6" s="121" t="str">
        <f t="shared" ref="AS6" si="41">IF(AS5="","",AR44)</f>
        <v/>
      </c>
      <c r="AT6" s="121" t="str">
        <f t="shared" ref="AT6" si="42">IF(AT5="","",AS44)</f>
        <v/>
      </c>
      <c r="AU6" s="121" t="str">
        <f t="shared" ref="AU6" si="43">IF(AU5="","",AT44)</f>
        <v/>
      </c>
      <c r="AV6" s="121" t="str">
        <f t="shared" ref="AV6" si="44">IF(AV5="","",AU44)</f>
        <v/>
      </c>
      <c r="AW6" s="121" t="str">
        <f t="shared" ref="AW6" si="45">IF(AW5="","",AV44)</f>
        <v/>
      </c>
      <c r="AX6" s="121" t="str">
        <f t="shared" ref="AX6" si="46">IF(AX5="","",AW44)</f>
        <v/>
      </c>
      <c r="AY6" s="121" t="str">
        <f t="shared" ref="AY6" si="47">IF(AY5="","",AX44)</f>
        <v/>
      </c>
      <c r="AZ6" s="121" t="str">
        <f t="shared" ref="AZ6" si="48">IF(AZ5="","",AY44)</f>
        <v/>
      </c>
      <c r="BA6" s="121" t="str">
        <f t="shared" ref="BA6" si="49">IF(BA5="","",AZ44)</f>
        <v/>
      </c>
    </row>
    <row r="7" spans="1:53" s="22" customFormat="1" ht="14.25" customHeight="1" x14ac:dyDescent="0.55000000000000004">
      <c r="A7" s="200" t="s">
        <v>1</v>
      </c>
      <c r="B7" s="195"/>
      <c r="C7" s="196"/>
      <c r="D7" s="122"/>
      <c r="E7" s="123"/>
      <c r="F7" s="124"/>
      <c r="G7" s="124"/>
      <c r="H7" s="124"/>
      <c r="I7" s="124"/>
      <c r="J7" s="124"/>
      <c r="K7" s="124"/>
      <c r="L7" s="124"/>
      <c r="M7" s="124"/>
      <c r="N7" s="124"/>
      <c r="O7" s="124"/>
      <c r="P7" s="124"/>
      <c r="Q7" s="124"/>
      <c r="R7" s="124"/>
      <c r="S7" s="124"/>
      <c r="T7" s="124"/>
      <c r="U7" s="124"/>
      <c r="V7" s="124"/>
      <c r="W7" s="124"/>
      <c r="X7" s="124"/>
      <c r="Y7" s="124"/>
      <c r="Z7" s="124"/>
      <c r="AA7" s="124"/>
      <c r="AB7" s="124"/>
      <c r="AC7" s="124"/>
      <c r="AD7" s="124"/>
      <c r="AE7" s="124"/>
      <c r="AF7" s="124"/>
      <c r="AG7" s="124"/>
      <c r="AH7" s="124"/>
      <c r="AI7" s="124"/>
      <c r="AJ7" s="124"/>
      <c r="AK7" s="124"/>
      <c r="AL7" s="124"/>
      <c r="AM7" s="124"/>
      <c r="AN7" s="124"/>
      <c r="AO7" s="124"/>
      <c r="AP7" s="124"/>
      <c r="AQ7" s="124"/>
      <c r="AR7" s="124"/>
      <c r="AS7" s="124"/>
      <c r="AT7" s="124"/>
      <c r="AU7" s="124"/>
      <c r="AV7" s="124"/>
      <c r="AW7" s="124"/>
      <c r="AX7" s="124"/>
      <c r="AY7" s="124"/>
      <c r="AZ7" s="124"/>
      <c r="BA7" s="124"/>
    </row>
    <row r="8" spans="1:53" s="22" customFormat="1" ht="14.25" customHeight="1" x14ac:dyDescent="0.55000000000000004">
      <c r="A8" s="197" t="s">
        <v>2</v>
      </c>
      <c r="B8" s="205" t="s">
        <v>3</v>
      </c>
      <c r="C8" s="125" t="s">
        <v>4</v>
      </c>
      <c r="D8" s="126">
        <f t="shared" ref="D8:D15" si="50">SUM(E8:BA8)</f>
        <v>0</v>
      </c>
      <c r="E8" s="23"/>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row>
    <row r="9" spans="1:53" s="22" customFormat="1" ht="14.25" customHeight="1" x14ac:dyDescent="0.55000000000000004">
      <c r="A9" s="197"/>
      <c r="B9" s="206"/>
      <c r="C9" s="125" t="s">
        <v>5</v>
      </c>
      <c r="D9" s="126">
        <f t="shared" si="50"/>
        <v>0</v>
      </c>
      <c r="E9" s="23"/>
      <c r="F9" s="24"/>
      <c r="G9" s="24"/>
      <c r="H9" s="24"/>
      <c r="I9" s="24"/>
      <c r="J9" s="24"/>
      <c r="K9" s="24"/>
      <c r="L9" s="24"/>
      <c r="M9" s="24"/>
      <c r="N9" s="24"/>
      <c r="O9" s="24"/>
      <c r="P9" s="24"/>
      <c r="Q9" s="24"/>
      <c r="R9" s="24"/>
      <c r="S9" s="24"/>
      <c r="T9" s="24"/>
      <c r="U9" s="24"/>
      <c r="V9" s="24"/>
      <c r="W9" s="24"/>
      <c r="X9" s="24"/>
      <c r="Y9" s="24"/>
      <c r="Z9" s="24"/>
      <c r="AA9" s="24"/>
      <c r="AB9" s="24"/>
      <c r="AC9" s="24"/>
      <c r="AD9" s="24"/>
      <c r="AE9" s="24"/>
      <c r="AF9" s="24"/>
      <c r="AG9" s="24"/>
      <c r="AH9" s="24"/>
      <c r="AI9" s="24"/>
      <c r="AJ9" s="24"/>
      <c r="AK9" s="24"/>
      <c r="AL9" s="24"/>
      <c r="AM9" s="24"/>
      <c r="AN9" s="24"/>
      <c r="AO9" s="24"/>
      <c r="AP9" s="24"/>
      <c r="AQ9" s="24"/>
      <c r="AR9" s="24"/>
      <c r="AS9" s="24"/>
      <c r="AT9" s="24"/>
      <c r="AU9" s="24"/>
      <c r="AV9" s="24"/>
      <c r="AW9" s="24"/>
      <c r="AX9" s="24"/>
      <c r="AY9" s="24"/>
      <c r="AZ9" s="24"/>
      <c r="BA9" s="24"/>
    </row>
    <row r="10" spans="1:53" s="22" customFormat="1" ht="14.25" customHeight="1" x14ac:dyDescent="0.55000000000000004">
      <c r="A10" s="197"/>
      <c r="B10" s="206"/>
      <c r="C10" s="125" t="s">
        <v>6</v>
      </c>
      <c r="D10" s="126">
        <f t="shared" si="50"/>
        <v>0</v>
      </c>
      <c r="E10" s="23"/>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row>
    <row r="11" spans="1:53" s="22" customFormat="1" ht="14.25" customHeight="1" x14ac:dyDescent="0.55000000000000004">
      <c r="A11" s="197"/>
      <c r="B11" s="206"/>
      <c r="C11" s="125" t="s">
        <v>7</v>
      </c>
      <c r="D11" s="126">
        <f t="shared" si="50"/>
        <v>0</v>
      </c>
      <c r="E11" s="23"/>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row>
    <row r="12" spans="1:53" s="22" customFormat="1" ht="14.25" customHeight="1" x14ac:dyDescent="0.55000000000000004">
      <c r="A12" s="197"/>
      <c r="B12" s="207"/>
      <c r="C12" s="127" t="s">
        <v>15</v>
      </c>
      <c r="D12" s="126">
        <f t="shared" si="50"/>
        <v>0</v>
      </c>
      <c r="E12" s="128">
        <f>IF(E5="","",SUBTOTAL(9,E8:E11))</f>
        <v>0</v>
      </c>
      <c r="F12" s="128">
        <f t="shared" ref="F12:AC12" si="51">IF(F5="","",SUBTOTAL(9,F8:F11))</f>
        <v>0</v>
      </c>
      <c r="G12" s="128" t="str">
        <f t="shared" si="51"/>
        <v/>
      </c>
      <c r="H12" s="128" t="str">
        <f t="shared" si="51"/>
        <v/>
      </c>
      <c r="I12" s="128" t="str">
        <f t="shared" si="51"/>
        <v/>
      </c>
      <c r="J12" s="128" t="str">
        <f t="shared" si="51"/>
        <v/>
      </c>
      <c r="K12" s="128" t="str">
        <f t="shared" si="51"/>
        <v/>
      </c>
      <c r="L12" s="128" t="str">
        <f t="shared" si="51"/>
        <v/>
      </c>
      <c r="M12" s="128" t="str">
        <f t="shared" si="51"/>
        <v/>
      </c>
      <c r="N12" s="128" t="str">
        <f t="shared" si="51"/>
        <v/>
      </c>
      <c r="O12" s="128" t="str">
        <f t="shared" si="51"/>
        <v/>
      </c>
      <c r="P12" s="128" t="str">
        <f t="shared" si="51"/>
        <v/>
      </c>
      <c r="Q12" s="128" t="str">
        <f t="shared" si="51"/>
        <v/>
      </c>
      <c r="R12" s="128" t="str">
        <f t="shared" si="51"/>
        <v/>
      </c>
      <c r="S12" s="128" t="str">
        <f t="shared" si="51"/>
        <v/>
      </c>
      <c r="T12" s="128" t="str">
        <f t="shared" si="51"/>
        <v/>
      </c>
      <c r="U12" s="128" t="str">
        <f t="shared" si="51"/>
        <v/>
      </c>
      <c r="V12" s="128" t="str">
        <f t="shared" si="51"/>
        <v/>
      </c>
      <c r="W12" s="128" t="str">
        <f t="shared" si="51"/>
        <v/>
      </c>
      <c r="X12" s="128" t="str">
        <f t="shared" si="51"/>
        <v/>
      </c>
      <c r="Y12" s="128" t="str">
        <f t="shared" si="51"/>
        <v/>
      </c>
      <c r="Z12" s="128" t="str">
        <f t="shared" si="51"/>
        <v/>
      </c>
      <c r="AA12" s="128" t="str">
        <f t="shared" si="51"/>
        <v/>
      </c>
      <c r="AB12" s="128" t="str">
        <f t="shared" si="51"/>
        <v/>
      </c>
      <c r="AC12" s="128" t="str">
        <f t="shared" si="51"/>
        <v/>
      </c>
      <c r="AD12" s="128" t="str">
        <f t="shared" ref="AD12:AM12" si="52">IF(AD5="","",SUBTOTAL(9,AD8:AD11))</f>
        <v/>
      </c>
      <c r="AE12" s="128" t="str">
        <f t="shared" si="52"/>
        <v/>
      </c>
      <c r="AF12" s="128" t="str">
        <f t="shared" si="52"/>
        <v/>
      </c>
      <c r="AG12" s="128" t="str">
        <f t="shared" si="52"/>
        <v/>
      </c>
      <c r="AH12" s="128" t="str">
        <f t="shared" si="52"/>
        <v/>
      </c>
      <c r="AI12" s="128" t="str">
        <f t="shared" si="52"/>
        <v/>
      </c>
      <c r="AJ12" s="128" t="str">
        <f t="shared" si="52"/>
        <v/>
      </c>
      <c r="AK12" s="128" t="str">
        <f t="shared" si="52"/>
        <v/>
      </c>
      <c r="AL12" s="128" t="str">
        <f t="shared" si="52"/>
        <v/>
      </c>
      <c r="AM12" s="128" t="str">
        <f t="shared" si="52"/>
        <v/>
      </c>
      <c r="AN12" s="128" t="str">
        <f t="shared" ref="AN12:AX12" si="53">IF(AN5="","",SUBTOTAL(9,AN8:AN11))</f>
        <v/>
      </c>
      <c r="AO12" s="128" t="str">
        <f t="shared" si="53"/>
        <v/>
      </c>
      <c r="AP12" s="128" t="str">
        <f t="shared" si="53"/>
        <v/>
      </c>
      <c r="AQ12" s="128" t="str">
        <f t="shared" si="53"/>
        <v/>
      </c>
      <c r="AR12" s="128" t="str">
        <f t="shared" si="53"/>
        <v/>
      </c>
      <c r="AS12" s="128" t="str">
        <f t="shared" si="53"/>
        <v/>
      </c>
      <c r="AT12" s="128" t="str">
        <f t="shared" si="53"/>
        <v/>
      </c>
      <c r="AU12" s="128" t="str">
        <f t="shared" si="53"/>
        <v/>
      </c>
      <c r="AV12" s="128" t="str">
        <f t="shared" si="53"/>
        <v/>
      </c>
      <c r="AW12" s="128" t="str">
        <f t="shared" si="53"/>
        <v/>
      </c>
      <c r="AX12" s="128" t="str">
        <f t="shared" si="53"/>
        <v/>
      </c>
      <c r="AY12" s="128" t="str">
        <f t="shared" ref="AY12:BA12" si="54">IF(AY5="","",SUBTOTAL(9,AY8:AY11))</f>
        <v/>
      </c>
      <c r="AZ12" s="128" t="str">
        <f t="shared" si="54"/>
        <v/>
      </c>
      <c r="BA12" s="128" t="str">
        <f t="shared" si="54"/>
        <v/>
      </c>
    </row>
    <row r="13" spans="1:53" s="22" customFormat="1" ht="14.25" customHeight="1" x14ac:dyDescent="0.55000000000000004">
      <c r="A13" s="197"/>
      <c r="B13" s="195" t="s">
        <v>8</v>
      </c>
      <c r="C13" s="196"/>
      <c r="D13" s="126">
        <f t="shared" si="50"/>
        <v>0</v>
      </c>
      <c r="E13" s="23"/>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row>
    <row r="14" spans="1:53" s="22" customFormat="1" ht="14.25" customHeight="1" x14ac:dyDescent="0.55000000000000004">
      <c r="A14" s="197"/>
      <c r="B14" s="195" t="s">
        <v>9</v>
      </c>
      <c r="C14" s="196"/>
      <c r="D14" s="126">
        <f t="shared" si="50"/>
        <v>0</v>
      </c>
      <c r="E14" s="23"/>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row>
    <row r="15" spans="1:53" s="22" customFormat="1" ht="14.25" customHeight="1" x14ac:dyDescent="0.55000000000000004">
      <c r="A15" s="197"/>
      <c r="B15" s="195" t="s">
        <v>215</v>
      </c>
      <c r="C15" s="196"/>
      <c r="D15" s="126">
        <f t="shared" si="50"/>
        <v>0</v>
      </c>
      <c r="E15" s="25"/>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row>
    <row r="16" spans="1:53" s="22" customFormat="1" ht="14.25" customHeight="1" x14ac:dyDescent="0.55000000000000004">
      <c r="A16" s="197"/>
      <c r="B16" s="198" t="s">
        <v>24</v>
      </c>
      <c r="C16" s="199"/>
      <c r="D16" s="129"/>
      <c r="E16" s="130">
        <f>IF(E5="","",SUBTOTAL(9,E8:E15))</f>
        <v>0</v>
      </c>
      <c r="F16" s="131">
        <f t="shared" ref="F16:AC16" si="55">IF(F5="","",SUBTOTAL(9,F8:F15))</f>
        <v>0</v>
      </c>
      <c r="G16" s="131" t="str">
        <f t="shared" si="55"/>
        <v/>
      </c>
      <c r="H16" s="131" t="str">
        <f t="shared" si="55"/>
        <v/>
      </c>
      <c r="I16" s="131" t="str">
        <f t="shared" si="55"/>
        <v/>
      </c>
      <c r="J16" s="131" t="str">
        <f t="shared" si="55"/>
        <v/>
      </c>
      <c r="K16" s="131" t="str">
        <f t="shared" si="55"/>
        <v/>
      </c>
      <c r="L16" s="131" t="str">
        <f t="shared" si="55"/>
        <v/>
      </c>
      <c r="M16" s="131" t="str">
        <f t="shared" si="55"/>
        <v/>
      </c>
      <c r="N16" s="131" t="str">
        <f t="shared" si="55"/>
        <v/>
      </c>
      <c r="O16" s="131" t="str">
        <f t="shared" si="55"/>
        <v/>
      </c>
      <c r="P16" s="131" t="str">
        <f t="shared" si="55"/>
        <v/>
      </c>
      <c r="Q16" s="131" t="str">
        <f t="shared" si="55"/>
        <v/>
      </c>
      <c r="R16" s="131" t="str">
        <f t="shared" si="55"/>
        <v/>
      </c>
      <c r="S16" s="131" t="str">
        <f t="shared" si="55"/>
        <v/>
      </c>
      <c r="T16" s="131" t="str">
        <f t="shared" si="55"/>
        <v/>
      </c>
      <c r="U16" s="131" t="str">
        <f t="shared" si="55"/>
        <v/>
      </c>
      <c r="V16" s="131" t="str">
        <f t="shared" si="55"/>
        <v/>
      </c>
      <c r="W16" s="131" t="str">
        <f t="shared" si="55"/>
        <v/>
      </c>
      <c r="X16" s="131" t="str">
        <f t="shared" si="55"/>
        <v/>
      </c>
      <c r="Y16" s="131" t="str">
        <f t="shared" si="55"/>
        <v/>
      </c>
      <c r="Z16" s="131" t="str">
        <f t="shared" si="55"/>
        <v/>
      </c>
      <c r="AA16" s="131" t="str">
        <f t="shared" si="55"/>
        <v/>
      </c>
      <c r="AB16" s="131" t="str">
        <f t="shared" si="55"/>
        <v/>
      </c>
      <c r="AC16" s="131" t="str">
        <f t="shared" si="55"/>
        <v/>
      </c>
      <c r="AD16" s="131" t="str">
        <f t="shared" ref="AD16:AM16" si="56">IF(AD5="","",SUBTOTAL(9,AD8:AD15))</f>
        <v/>
      </c>
      <c r="AE16" s="131" t="str">
        <f t="shared" si="56"/>
        <v/>
      </c>
      <c r="AF16" s="131" t="str">
        <f t="shared" si="56"/>
        <v/>
      </c>
      <c r="AG16" s="131" t="str">
        <f t="shared" si="56"/>
        <v/>
      </c>
      <c r="AH16" s="131" t="str">
        <f t="shared" si="56"/>
        <v/>
      </c>
      <c r="AI16" s="131" t="str">
        <f t="shared" si="56"/>
        <v/>
      </c>
      <c r="AJ16" s="131" t="str">
        <f t="shared" si="56"/>
        <v/>
      </c>
      <c r="AK16" s="131" t="str">
        <f t="shared" si="56"/>
        <v/>
      </c>
      <c r="AL16" s="131" t="str">
        <f t="shared" si="56"/>
        <v/>
      </c>
      <c r="AM16" s="131" t="str">
        <f t="shared" si="56"/>
        <v/>
      </c>
      <c r="AN16" s="131" t="str">
        <f t="shared" ref="AN16:AX16" si="57">IF(AN5="","",SUBTOTAL(9,AN8:AN15))</f>
        <v/>
      </c>
      <c r="AO16" s="131" t="str">
        <f t="shared" si="57"/>
        <v/>
      </c>
      <c r="AP16" s="131" t="str">
        <f t="shared" si="57"/>
        <v/>
      </c>
      <c r="AQ16" s="131" t="str">
        <f t="shared" si="57"/>
        <v/>
      </c>
      <c r="AR16" s="131" t="str">
        <f t="shared" si="57"/>
        <v/>
      </c>
      <c r="AS16" s="131" t="str">
        <f t="shared" si="57"/>
        <v/>
      </c>
      <c r="AT16" s="131" t="str">
        <f t="shared" si="57"/>
        <v/>
      </c>
      <c r="AU16" s="131" t="str">
        <f t="shared" si="57"/>
        <v/>
      </c>
      <c r="AV16" s="131" t="str">
        <f t="shared" si="57"/>
        <v/>
      </c>
      <c r="AW16" s="131" t="str">
        <f t="shared" si="57"/>
        <v/>
      </c>
      <c r="AX16" s="131" t="str">
        <f t="shared" si="57"/>
        <v/>
      </c>
      <c r="AY16" s="131" t="str">
        <f t="shared" ref="AY16:BA16" si="58">IF(AY5="","",SUBTOTAL(9,AY8:AY15))</f>
        <v/>
      </c>
      <c r="AZ16" s="131" t="str">
        <f t="shared" si="58"/>
        <v/>
      </c>
      <c r="BA16" s="131" t="str">
        <f t="shared" si="58"/>
        <v/>
      </c>
    </row>
    <row r="17" spans="1:53" s="22" customFormat="1" ht="14.25" customHeight="1" x14ac:dyDescent="0.55000000000000004">
      <c r="A17" s="197" t="s">
        <v>10</v>
      </c>
      <c r="B17" s="205" t="s">
        <v>16</v>
      </c>
      <c r="C17" s="125" t="s">
        <v>17</v>
      </c>
      <c r="D17" s="126">
        <f t="shared" ref="D17:D30" si="59">SUM(E17:BA17)</f>
        <v>0</v>
      </c>
      <c r="E17" s="23"/>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row>
    <row r="18" spans="1:53" s="22" customFormat="1" ht="14.25" customHeight="1" x14ac:dyDescent="0.55000000000000004">
      <c r="A18" s="197"/>
      <c r="B18" s="206"/>
      <c r="C18" s="125" t="s">
        <v>18</v>
      </c>
      <c r="D18" s="126">
        <f t="shared" si="59"/>
        <v>0</v>
      </c>
      <c r="E18" s="23"/>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row>
    <row r="19" spans="1:53" s="22" customFormat="1" ht="14.25" customHeight="1" x14ac:dyDescent="0.55000000000000004">
      <c r="A19" s="197"/>
      <c r="B19" s="206"/>
      <c r="C19" s="125" t="s">
        <v>19</v>
      </c>
      <c r="D19" s="126">
        <f t="shared" si="59"/>
        <v>0</v>
      </c>
      <c r="E19" s="23"/>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row>
    <row r="20" spans="1:53" s="22" customFormat="1" ht="14.25" customHeight="1" x14ac:dyDescent="0.55000000000000004">
      <c r="A20" s="197"/>
      <c r="B20" s="207"/>
      <c r="C20" s="127" t="s">
        <v>15</v>
      </c>
      <c r="D20" s="126">
        <f t="shared" si="59"/>
        <v>0</v>
      </c>
      <c r="E20" s="128">
        <f>IF(E5="","",SUBTOTAL(9,E17:E19))</f>
        <v>0</v>
      </c>
      <c r="F20" s="128">
        <f t="shared" ref="F20:AC20" si="60">IF(F5="","",SUBTOTAL(9,F17:F19))</f>
        <v>0</v>
      </c>
      <c r="G20" s="128" t="str">
        <f t="shared" si="60"/>
        <v/>
      </c>
      <c r="H20" s="128" t="str">
        <f t="shared" si="60"/>
        <v/>
      </c>
      <c r="I20" s="128" t="str">
        <f t="shared" si="60"/>
        <v/>
      </c>
      <c r="J20" s="128" t="str">
        <f t="shared" si="60"/>
        <v/>
      </c>
      <c r="K20" s="128" t="str">
        <f t="shared" si="60"/>
        <v/>
      </c>
      <c r="L20" s="128" t="str">
        <f t="shared" si="60"/>
        <v/>
      </c>
      <c r="M20" s="128" t="str">
        <f t="shared" si="60"/>
        <v/>
      </c>
      <c r="N20" s="128" t="str">
        <f t="shared" si="60"/>
        <v/>
      </c>
      <c r="O20" s="128" t="str">
        <f t="shared" si="60"/>
        <v/>
      </c>
      <c r="P20" s="128" t="str">
        <f t="shared" si="60"/>
        <v/>
      </c>
      <c r="Q20" s="128" t="str">
        <f t="shared" si="60"/>
        <v/>
      </c>
      <c r="R20" s="128" t="str">
        <f t="shared" si="60"/>
        <v/>
      </c>
      <c r="S20" s="128" t="str">
        <f t="shared" si="60"/>
        <v/>
      </c>
      <c r="T20" s="128" t="str">
        <f t="shared" si="60"/>
        <v/>
      </c>
      <c r="U20" s="128" t="str">
        <f t="shared" si="60"/>
        <v/>
      </c>
      <c r="V20" s="128" t="str">
        <f t="shared" si="60"/>
        <v/>
      </c>
      <c r="W20" s="128" t="str">
        <f t="shared" si="60"/>
        <v/>
      </c>
      <c r="X20" s="128" t="str">
        <f t="shared" si="60"/>
        <v/>
      </c>
      <c r="Y20" s="128" t="str">
        <f t="shared" si="60"/>
        <v/>
      </c>
      <c r="Z20" s="128" t="str">
        <f t="shared" si="60"/>
        <v/>
      </c>
      <c r="AA20" s="128" t="str">
        <f t="shared" si="60"/>
        <v/>
      </c>
      <c r="AB20" s="128" t="str">
        <f t="shared" si="60"/>
        <v/>
      </c>
      <c r="AC20" s="128" t="str">
        <f t="shared" si="60"/>
        <v/>
      </c>
      <c r="AD20" s="128" t="str">
        <f t="shared" ref="AD20:AM20" si="61">IF(AD5="","",SUBTOTAL(9,AD17:AD19))</f>
        <v/>
      </c>
      <c r="AE20" s="128" t="str">
        <f t="shared" si="61"/>
        <v/>
      </c>
      <c r="AF20" s="128" t="str">
        <f t="shared" si="61"/>
        <v/>
      </c>
      <c r="AG20" s="128" t="str">
        <f t="shared" si="61"/>
        <v/>
      </c>
      <c r="AH20" s="128" t="str">
        <f t="shared" si="61"/>
        <v/>
      </c>
      <c r="AI20" s="128" t="str">
        <f t="shared" si="61"/>
        <v/>
      </c>
      <c r="AJ20" s="128" t="str">
        <f t="shared" si="61"/>
        <v/>
      </c>
      <c r="AK20" s="128" t="str">
        <f t="shared" si="61"/>
        <v/>
      </c>
      <c r="AL20" s="128" t="str">
        <f t="shared" si="61"/>
        <v/>
      </c>
      <c r="AM20" s="128" t="str">
        <f t="shared" si="61"/>
        <v/>
      </c>
      <c r="AN20" s="128" t="str">
        <f t="shared" ref="AN20:AX20" si="62">IF(AN5="","",SUBTOTAL(9,AN17:AN19))</f>
        <v/>
      </c>
      <c r="AO20" s="128" t="str">
        <f t="shared" si="62"/>
        <v/>
      </c>
      <c r="AP20" s="128" t="str">
        <f t="shared" si="62"/>
        <v/>
      </c>
      <c r="AQ20" s="128" t="str">
        <f t="shared" si="62"/>
        <v/>
      </c>
      <c r="AR20" s="128" t="str">
        <f t="shared" si="62"/>
        <v/>
      </c>
      <c r="AS20" s="128" t="str">
        <f t="shared" si="62"/>
        <v/>
      </c>
      <c r="AT20" s="128" t="str">
        <f t="shared" si="62"/>
        <v/>
      </c>
      <c r="AU20" s="128" t="str">
        <f t="shared" si="62"/>
        <v/>
      </c>
      <c r="AV20" s="128" t="str">
        <f t="shared" si="62"/>
        <v/>
      </c>
      <c r="AW20" s="128" t="str">
        <f t="shared" si="62"/>
        <v/>
      </c>
      <c r="AX20" s="128" t="str">
        <f t="shared" si="62"/>
        <v/>
      </c>
      <c r="AY20" s="128" t="str">
        <f t="shared" ref="AY20:BA20" si="63">IF(AY5="","",SUBTOTAL(9,AY17:AY19))</f>
        <v/>
      </c>
      <c r="AZ20" s="128" t="str">
        <f t="shared" si="63"/>
        <v/>
      </c>
      <c r="BA20" s="128" t="str">
        <f t="shared" si="63"/>
        <v/>
      </c>
    </row>
    <row r="21" spans="1:53" s="22" customFormat="1" ht="14.25" customHeight="1" x14ac:dyDescent="0.55000000000000004">
      <c r="A21" s="197"/>
      <c r="B21" s="205" t="s">
        <v>170</v>
      </c>
      <c r="C21" s="125" t="s">
        <v>20</v>
      </c>
      <c r="D21" s="126">
        <f t="shared" si="59"/>
        <v>0</v>
      </c>
      <c r="E21" s="23"/>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row>
    <row r="22" spans="1:53" s="22" customFormat="1" ht="14.25" customHeight="1" x14ac:dyDescent="0.55000000000000004">
      <c r="A22" s="197"/>
      <c r="B22" s="206"/>
      <c r="C22" s="125" t="s">
        <v>21</v>
      </c>
      <c r="D22" s="126">
        <f t="shared" si="59"/>
        <v>0</v>
      </c>
      <c r="E22" s="23"/>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row>
    <row r="23" spans="1:53" s="22" customFormat="1" ht="14.25" customHeight="1" x14ac:dyDescent="0.55000000000000004">
      <c r="A23" s="197"/>
      <c r="B23" s="206"/>
      <c r="C23" s="125" t="s">
        <v>22</v>
      </c>
      <c r="D23" s="126">
        <f t="shared" si="59"/>
        <v>0</v>
      </c>
      <c r="E23" s="23"/>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c r="AY23" s="24"/>
      <c r="AZ23" s="24"/>
      <c r="BA23" s="24"/>
    </row>
    <row r="24" spans="1:53" s="22" customFormat="1" ht="14.25" customHeight="1" x14ac:dyDescent="0.55000000000000004">
      <c r="A24" s="197"/>
      <c r="B24" s="206"/>
      <c r="C24" s="125" t="s">
        <v>23</v>
      </c>
      <c r="D24" s="126">
        <f t="shared" si="59"/>
        <v>0</v>
      </c>
      <c r="E24" s="23"/>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c r="AT24" s="24"/>
      <c r="AU24" s="24"/>
      <c r="AV24" s="24"/>
      <c r="AW24" s="24"/>
      <c r="AX24" s="24"/>
      <c r="AY24" s="24"/>
      <c r="AZ24" s="24"/>
      <c r="BA24" s="24"/>
    </row>
    <row r="25" spans="1:53" s="22" customFormat="1" ht="14.25" customHeight="1" x14ac:dyDescent="0.55000000000000004">
      <c r="A25" s="197"/>
      <c r="B25" s="207"/>
      <c r="C25" s="127" t="s">
        <v>15</v>
      </c>
      <c r="D25" s="126">
        <f t="shared" si="59"/>
        <v>0</v>
      </c>
      <c r="E25" s="128">
        <f>IF(E5="","",SUBTOTAL(9,E21:E24))</f>
        <v>0</v>
      </c>
      <c r="F25" s="128">
        <f t="shared" ref="F25:AC25" si="64">IF(F5="","",SUBTOTAL(9,F21:F24))</f>
        <v>0</v>
      </c>
      <c r="G25" s="128" t="str">
        <f t="shared" si="64"/>
        <v/>
      </c>
      <c r="H25" s="128" t="str">
        <f t="shared" si="64"/>
        <v/>
      </c>
      <c r="I25" s="128" t="str">
        <f t="shared" si="64"/>
        <v/>
      </c>
      <c r="J25" s="128" t="str">
        <f t="shared" si="64"/>
        <v/>
      </c>
      <c r="K25" s="128" t="str">
        <f t="shared" si="64"/>
        <v/>
      </c>
      <c r="L25" s="128" t="str">
        <f t="shared" si="64"/>
        <v/>
      </c>
      <c r="M25" s="128" t="str">
        <f t="shared" si="64"/>
        <v/>
      </c>
      <c r="N25" s="128" t="str">
        <f t="shared" si="64"/>
        <v/>
      </c>
      <c r="O25" s="128" t="str">
        <f t="shared" si="64"/>
        <v/>
      </c>
      <c r="P25" s="128" t="str">
        <f t="shared" si="64"/>
        <v/>
      </c>
      <c r="Q25" s="128" t="str">
        <f t="shared" si="64"/>
        <v/>
      </c>
      <c r="R25" s="128" t="str">
        <f t="shared" si="64"/>
        <v/>
      </c>
      <c r="S25" s="128" t="str">
        <f t="shared" si="64"/>
        <v/>
      </c>
      <c r="T25" s="128" t="str">
        <f t="shared" si="64"/>
        <v/>
      </c>
      <c r="U25" s="128" t="str">
        <f t="shared" si="64"/>
        <v/>
      </c>
      <c r="V25" s="128" t="str">
        <f t="shared" si="64"/>
        <v/>
      </c>
      <c r="W25" s="128" t="str">
        <f t="shared" si="64"/>
        <v/>
      </c>
      <c r="X25" s="128" t="str">
        <f t="shared" si="64"/>
        <v/>
      </c>
      <c r="Y25" s="128" t="str">
        <f t="shared" si="64"/>
        <v/>
      </c>
      <c r="Z25" s="128" t="str">
        <f t="shared" si="64"/>
        <v/>
      </c>
      <c r="AA25" s="128" t="str">
        <f t="shared" si="64"/>
        <v/>
      </c>
      <c r="AB25" s="128" t="str">
        <f t="shared" si="64"/>
        <v/>
      </c>
      <c r="AC25" s="128" t="str">
        <f t="shared" si="64"/>
        <v/>
      </c>
      <c r="AD25" s="128" t="str">
        <f t="shared" ref="AD25:AM25" si="65">IF(AD5="","",SUBTOTAL(9,AD21:AD24))</f>
        <v/>
      </c>
      <c r="AE25" s="128" t="str">
        <f t="shared" si="65"/>
        <v/>
      </c>
      <c r="AF25" s="128" t="str">
        <f t="shared" si="65"/>
        <v/>
      </c>
      <c r="AG25" s="128" t="str">
        <f t="shared" si="65"/>
        <v/>
      </c>
      <c r="AH25" s="128" t="str">
        <f t="shared" si="65"/>
        <v/>
      </c>
      <c r="AI25" s="128" t="str">
        <f t="shared" si="65"/>
        <v/>
      </c>
      <c r="AJ25" s="128" t="str">
        <f t="shared" si="65"/>
        <v/>
      </c>
      <c r="AK25" s="128" t="str">
        <f t="shared" si="65"/>
        <v/>
      </c>
      <c r="AL25" s="128" t="str">
        <f t="shared" si="65"/>
        <v/>
      </c>
      <c r="AM25" s="128" t="str">
        <f t="shared" si="65"/>
        <v/>
      </c>
      <c r="AN25" s="128" t="str">
        <f t="shared" ref="AN25:AX25" si="66">IF(AN5="","",SUBTOTAL(9,AN21:AN24))</f>
        <v/>
      </c>
      <c r="AO25" s="128" t="str">
        <f t="shared" si="66"/>
        <v/>
      </c>
      <c r="AP25" s="128" t="str">
        <f t="shared" si="66"/>
        <v/>
      </c>
      <c r="AQ25" s="128" t="str">
        <f t="shared" si="66"/>
        <v/>
      </c>
      <c r="AR25" s="128" t="str">
        <f t="shared" si="66"/>
        <v/>
      </c>
      <c r="AS25" s="128" t="str">
        <f t="shared" si="66"/>
        <v/>
      </c>
      <c r="AT25" s="128" t="str">
        <f t="shared" si="66"/>
        <v/>
      </c>
      <c r="AU25" s="128" t="str">
        <f t="shared" si="66"/>
        <v/>
      </c>
      <c r="AV25" s="128" t="str">
        <f t="shared" si="66"/>
        <v/>
      </c>
      <c r="AW25" s="128" t="str">
        <f t="shared" si="66"/>
        <v/>
      </c>
      <c r="AX25" s="128" t="str">
        <f t="shared" si="66"/>
        <v/>
      </c>
      <c r="AY25" s="128" t="str">
        <f t="shared" ref="AY25:BA25" si="67">IF(AY5="","",SUBTOTAL(9,AY21:AY24))</f>
        <v/>
      </c>
      <c r="AZ25" s="128" t="str">
        <f t="shared" si="67"/>
        <v/>
      </c>
      <c r="BA25" s="128" t="str">
        <f t="shared" si="67"/>
        <v/>
      </c>
    </row>
    <row r="26" spans="1:53" s="22" customFormat="1" ht="14.25" customHeight="1" x14ac:dyDescent="0.55000000000000004">
      <c r="A26" s="197"/>
      <c r="B26" s="208" t="s">
        <v>216</v>
      </c>
      <c r="C26" s="125" t="s">
        <v>11</v>
      </c>
      <c r="D26" s="126">
        <f t="shared" si="59"/>
        <v>0</v>
      </c>
      <c r="E26" s="25"/>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row>
    <row r="27" spans="1:53" s="22" customFormat="1" ht="14.25" customHeight="1" x14ac:dyDescent="0.55000000000000004">
      <c r="A27" s="197"/>
      <c r="B27" s="195"/>
      <c r="C27" s="125" t="s">
        <v>12</v>
      </c>
      <c r="D27" s="126">
        <f t="shared" si="59"/>
        <v>0</v>
      </c>
      <c r="E27" s="25"/>
      <c r="F27" s="26"/>
      <c r="G27" s="26"/>
      <c r="H27" s="26"/>
      <c r="I27" s="26"/>
      <c r="J27" s="26"/>
      <c r="K27" s="26"/>
      <c r="L27" s="26"/>
      <c r="M27" s="26"/>
      <c r="N27" s="26"/>
      <c r="O27" s="26"/>
      <c r="P27" s="26"/>
      <c r="Q27" s="26"/>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row>
    <row r="28" spans="1:53" s="22" customFormat="1" ht="14.25" customHeight="1" x14ac:dyDescent="0.55000000000000004">
      <c r="A28" s="197"/>
      <c r="B28" s="195"/>
      <c r="C28" s="125" t="s">
        <v>13</v>
      </c>
      <c r="D28" s="126">
        <f t="shared" si="59"/>
        <v>0</v>
      </c>
      <c r="E28" s="25"/>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row>
    <row r="29" spans="1:53" s="22" customFormat="1" ht="14.25" customHeight="1" x14ac:dyDescent="0.55000000000000004">
      <c r="A29" s="197"/>
      <c r="B29" s="195"/>
      <c r="C29" s="125" t="s">
        <v>14</v>
      </c>
      <c r="D29" s="126">
        <f t="shared" si="59"/>
        <v>0</v>
      </c>
      <c r="E29" s="25"/>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row>
    <row r="30" spans="1:53" s="22" customFormat="1" ht="14.25" customHeight="1" x14ac:dyDescent="0.55000000000000004">
      <c r="A30" s="197"/>
      <c r="B30" s="195"/>
      <c r="C30" s="127" t="s">
        <v>15</v>
      </c>
      <c r="D30" s="126">
        <f t="shared" si="59"/>
        <v>0</v>
      </c>
      <c r="E30" s="132">
        <f>IF(E5="","",SUBTOTAL(9,E26:E29))</f>
        <v>0</v>
      </c>
      <c r="F30" s="128">
        <f t="shared" ref="F30:AC30" si="68">IF(F5="","",SUBTOTAL(9,F26:F29))</f>
        <v>0</v>
      </c>
      <c r="G30" s="128" t="str">
        <f t="shared" si="68"/>
        <v/>
      </c>
      <c r="H30" s="128" t="str">
        <f t="shared" si="68"/>
        <v/>
      </c>
      <c r="I30" s="128" t="str">
        <f t="shared" si="68"/>
        <v/>
      </c>
      <c r="J30" s="128" t="str">
        <f t="shared" si="68"/>
        <v/>
      </c>
      <c r="K30" s="128" t="str">
        <f t="shared" si="68"/>
        <v/>
      </c>
      <c r="L30" s="128" t="str">
        <f t="shared" si="68"/>
        <v/>
      </c>
      <c r="M30" s="128" t="str">
        <f t="shared" si="68"/>
        <v/>
      </c>
      <c r="N30" s="128" t="str">
        <f t="shared" si="68"/>
        <v/>
      </c>
      <c r="O30" s="128" t="str">
        <f t="shared" si="68"/>
        <v/>
      </c>
      <c r="P30" s="128" t="str">
        <f t="shared" si="68"/>
        <v/>
      </c>
      <c r="Q30" s="128" t="str">
        <f t="shared" si="68"/>
        <v/>
      </c>
      <c r="R30" s="128" t="str">
        <f t="shared" si="68"/>
        <v/>
      </c>
      <c r="S30" s="128" t="str">
        <f t="shared" si="68"/>
        <v/>
      </c>
      <c r="T30" s="128" t="str">
        <f t="shared" si="68"/>
        <v/>
      </c>
      <c r="U30" s="128" t="str">
        <f t="shared" si="68"/>
        <v/>
      </c>
      <c r="V30" s="128" t="str">
        <f t="shared" si="68"/>
        <v/>
      </c>
      <c r="W30" s="128" t="str">
        <f t="shared" si="68"/>
        <v/>
      </c>
      <c r="X30" s="128" t="str">
        <f t="shared" si="68"/>
        <v/>
      </c>
      <c r="Y30" s="128" t="str">
        <f t="shared" si="68"/>
        <v/>
      </c>
      <c r="Z30" s="128" t="str">
        <f t="shared" si="68"/>
        <v/>
      </c>
      <c r="AA30" s="128" t="str">
        <f t="shared" si="68"/>
        <v/>
      </c>
      <c r="AB30" s="128" t="str">
        <f t="shared" si="68"/>
        <v/>
      </c>
      <c r="AC30" s="128" t="str">
        <f t="shared" si="68"/>
        <v/>
      </c>
      <c r="AD30" s="128" t="str">
        <f t="shared" ref="AD30:AM30" si="69">IF(AD5="","",SUBTOTAL(9,AD26:AD29))</f>
        <v/>
      </c>
      <c r="AE30" s="128" t="str">
        <f t="shared" si="69"/>
        <v/>
      </c>
      <c r="AF30" s="128" t="str">
        <f t="shared" si="69"/>
        <v/>
      </c>
      <c r="AG30" s="128" t="str">
        <f t="shared" si="69"/>
        <v/>
      </c>
      <c r="AH30" s="128" t="str">
        <f t="shared" si="69"/>
        <v/>
      </c>
      <c r="AI30" s="128" t="str">
        <f t="shared" si="69"/>
        <v/>
      </c>
      <c r="AJ30" s="128" t="str">
        <f t="shared" si="69"/>
        <v/>
      </c>
      <c r="AK30" s="128" t="str">
        <f t="shared" si="69"/>
        <v/>
      </c>
      <c r="AL30" s="128" t="str">
        <f t="shared" si="69"/>
        <v/>
      </c>
      <c r="AM30" s="128" t="str">
        <f t="shared" si="69"/>
        <v/>
      </c>
      <c r="AN30" s="128" t="str">
        <f t="shared" ref="AN30:AX30" si="70">IF(AN5="","",SUBTOTAL(9,AN26:AN29))</f>
        <v/>
      </c>
      <c r="AO30" s="128" t="str">
        <f t="shared" si="70"/>
        <v/>
      </c>
      <c r="AP30" s="128" t="str">
        <f t="shared" si="70"/>
        <v/>
      </c>
      <c r="AQ30" s="128" t="str">
        <f t="shared" si="70"/>
        <v/>
      </c>
      <c r="AR30" s="128" t="str">
        <f t="shared" si="70"/>
        <v/>
      </c>
      <c r="AS30" s="128" t="str">
        <f t="shared" si="70"/>
        <v/>
      </c>
      <c r="AT30" s="128" t="str">
        <f t="shared" si="70"/>
        <v/>
      </c>
      <c r="AU30" s="128" t="str">
        <f t="shared" si="70"/>
        <v/>
      </c>
      <c r="AV30" s="128" t="str">
        <f t="shared" si="70"/>
        <v/>
      </c>
      <c r="AW30" s="128" t="str">
        <f t="shared" si="70"/>
        <v/>
      </c>
      <c r="AX30" s="128" t="str">
        <f t="shared" si="70"/>
        <v/>
      </c>
      <c r="AY30" s="128" t="str">
        <f t="shared" ref="AY30:BA30" si="71">IF(AY5="","",SUBTOTAL(9,AY26:AY29))</f>
        <v/>
      </c>
      <c r="AZ30" s="128" t="str">
        <f t="shared" si="71"/>
        <v/>
      </c>
      <c r="BA30" s="128" t="str">
        <f t="shared" si="71"/>
        <v/>
      </c>
    </row>
    <row r="31" spans="1:53" s="22" customFormat="1" ht="14.25" customHeight="1" x14ac:dyDescent="0.55000000000000004">
      <c r="A31" s="197"/>
      <c r="B31" s="198" t="s">
        <v>25</v>
      </c>
      <c r="C31" s="199"/>
      <c r="D31" s="129"/>
      <c r="E31" s="130">
        <f>IF(E5="","",SUBTOTAL(9,E17:E30))</f>
        <v>0</v>
      </c>
      <c r="F31" s="131">
        <f t="shared" ref="F31:AC31" si="72">IF(F5="","",SUBTOTAL(9,F17:F30))</f>
        <v>0</v>
      </c>
      <c r="G31" s="131" t="str">
        <f t="shared" si="72"/>
        <v/>
      </c>
      <c r="H31" s="131" t="str">
        <f t="shared" si="72"/>
        <v/>
      </c>
      <c r="I31" s="131" t="str">
        <f t="shared" si="72"/>
        <v/>
      </c>
      <c r="J31" s="131" t="str">
        <f t="shared" si="72"/>
        <v/>
      </c>
      <c r="K31" s="131" t="str">
        <f t="shared" si="72"/>
        <v/>
      </c>
      <c r="L31" s="131" t="str">
        <f t="shared" si="72"/>
        <v/>
      </c>
      <c r="M31" s="131" t="str">
        <f t="shared" si="72"/>
        <v/>
      </c>
      <c r="N31" s="131" t="str">
        <f t="shared" si="72"/>
        <v/>
      </c>
      <c r="O31" s="131" t="str">
        <f t="shared" si="72"/>
        <v/>
      </c>
      <c r="P31" s="131" t="str">
        <f t="shared" si="72"/>
        <v/>
      </c>
      <c r="Q31" s="131" t="str">
        <f t="shared" si="72"/>
        <v/>
      </c>
      <c r="R31" s="131" t="str">
        <f t="shared" si="72"/>
        <v/>
      </c>
      <c r="S31" s="131" t="str">
        <f t="shared" si="72"/>
        <v/>
      </c>
      <c r="T31" s="131" t="str">
        <f t="shared" si="72"/>
        <v/>
      </c>
      <c r="U31" s="131" t="str">
        <f t="shared" si="72"/>
        <v/>
      </c>
      <c r="V31" s="131" t="str">
        <f t="shared" si="72"/>
        <v/>
      </c>
      <c r="W31" s="131" t="str">
        <f t="shared" si="72"/>
        <v/>
      </c>
      <c r="X31" s="131" t="str">
        <f t="shared" si="72"/>
        <v/>
      </c>
      <c r="Y31" s="131" t="str">
        <f t="shared" si="72"/>
        <v/>
      </c>
      <c r="Z31" s="131" t="str">
        <f t="shared" si="72"/>
        <v/>
      </c>
      <c r="AA31" s="131" t="str">
        <f t="shared" si="72"/>
        <v/>
      </c>
      <c r="AB31" s="131" t="str">
        <f t="shared" si="72"/>
        <v/>
      </c>
      <c r="AC31" s="131" t="str">
        <f t="shared" si="72"/>
        <v/>
      </c>
      <c r="AD31" s="131" t="str">
        <f t="shared" ref="AD31:AM31" si="73">IF(AD5="","",SUBTOTAL(9,AD17:AD30))</f>
        <v/>
      </c>
      <c r="AE31" s="131" t="str">
        <f t="shared" si="73"/>
        <v/>
      </c>
      <c r="AF31" s="131" t="str">
        <f t="shared" si="73"/>
        <v/>
      </c>
      <c r="AG31" s="131" t="str">
        <f t="shared" si="73"/>
        <v/>
      </c>
      <c r="AH31" s="131" t="str">
        <f t="shared" si="73"/>
        <v/>
      </c>
      <c r="AI31" s="131" t="str">
        <f t="shared" si="73"/>
        <v/>
      </c>
      <c r="AJ31" s="131" t="str">
        <f t="shared" si="73"/>
        <v/>
      </c>
      <c r="AK31" s="131" t="str">
        <f t="shared" si="73"/>
        <v/>
      </c>
      <c r="AL31" s="131" t="str">
        <f t="shared" si="73"/>
        <v/>
      </c>
      <c r="AM31" s="131" t="str">
        <f t="shared" si="73"/>
        <v/>
      </c>
      <c r="AN31" s="131" t="str">
        <f t="shared" ref="AN31:AX31" si="74">IF(AN5="","",SUBTOTAL(9,AN17:AN30))</f>
        <v/>
      </c>
      <c r="AO31" s="131" t="str">
        <f t="shared" si="74"/>
        <v/>
      </c>
      <c r="AP31" s="131" t="str">
        <f t="shared" si="74"/>
        <v/>
      </c>
      <c r="AQ31" s="131" t="str">
        <f t="shared" si="74"/>
        <v/>
      </c>
      <c r="AR31" s="131" t="str">
        <f t="shared" si="74"/>
        <v/>
      </c>
      <c r="AS31" s="131" t="str">
        <f t="shared" si="74"/>
        <v/>
      </c>
      <c r="AT31" s="131" t="str">
        <f t="shared" si="74"/>
        <v/>
      </c>
      <c r="AU31" s="131" t="str">
        <f t="shared" si="74"/>
        <v/>
      </c>
      <c r="AV31" s="131" t="str">
        <f t="shared" si="74"/>
        <v/>
      </c>
      <c r="AW31" s="131" t="str">
        <f t="shared" si="74"/>
        <v/>
      </c>
      <c r="AX31" s="131" t="str">
        <f t="shared" si="74"/>
        <v/>
      </c>
      <c r="AY31" s="131" t="str">
        <f t="shared" ref="AY31:BA31" si="75">IF(AY5="","",SUBTOTAL(9,AY17:AY30))</f>
        <v/>
      </c>
      <c r="AZ31" s="131" t="str">
        <f t="shared" si="75"/>
        <v/>
      </c>
      <c r="BA31" s="131" t="str">
        <f t="shared" si="75"/>
        <v/>
      </c>
    </row>
    <row r="32" spans="1:53" ht="14.25" customHeight="1" x14ac:dyDescent="0.55000000000000004">
      <c r="A32" s="186" t="s">
        <v>40</v>
      </c>
      <c r="B32" s="187"/>
      <c r="C32" s="188"/>
      <c r="D32" s="133"/>
      <c r="E32" s="134">
        <f>IF(E5="","",E16-E31)</f>
        <v>0</v>
      </c>
      <c r="F32" s="135">
        <f t="shared" ref="F32:AC32" si="76">IF(F5="","",F16-F31)</f>
        <v>0</v>
      </c>
      <c r="G32" s="135" t="str">
        <f t="shared" si="76"/>
        <v/>
      </c>
      <c r="H32" s="135" t="str">
        <f t="shared" si="76"/>
        <v/>
      </c>
      <c r="I32" s="135" t="str">
        <f t="shared" si="76"/>
        <v/>
      </c>
      <c r="J32" s="135" t="str">
        <f t="shared" si="76"/>
        <v/>
      </c>
      <c r="K32" s="135" t="str">
        <f t="shared" si="76"/>
        <v/>
      </c>
      <c r="L32" s="135" t="str">
        <f t="shared" si="76"/>
        <v/>
      </c>
      <c r="M32" s="135" t="str">
        <f t="shared" si="76"/>
        <v/>
      </c>
      <c r="N32" s="135" t="str">
        <f t="shared" si="76"/>
        <v/>
      </c>
      <c r="O32" s="135" t="str">
        <f t="shared" si="76"/>
        <v/>
      </c>
      <c r="P32" s="135" t="str">
        <f t="shared" si="76"/>
        <v/>
      </c>
      <c r="Q32" s="135" t="str">
        <f t="shared" si="76"/>
        <v/>
      </c>
      <c r="R32" s="135" t="str">
        <f t="shared" si="76"/>
        <v/>
      </c>
      <c r="S32" s="135" t="str">
        <f t="shared" si="76"/>
        <v/>
      </c>
      <c r="T32" s="135" t="str">
        <f t="shared" si="76"/>
        <v/>
      </c>
      <c r="U32" s="135" t="str">
        <f t="shared" si="76"/>
        <v/>
      </c>
      <c r="V32" s="135" t="str">
        <f t="shared" si="76"/>
        <v/>
      </c>
      <c r="W32" s="135" t="str">
        <f t="shared" si="76"/>
        <v/>
      </c>
      <c r="X32" s="135" t="str">
        <f t="shared" si="76"/>
        <v/>
      </c>
      <c r="Y32" s="135" t="str">
        <f t="shared" si="76"/>
        <v/>
      </c>
      <c r="Z32" s="135" t="str">
        <f t="shared" si="76"/>
        <v/>
      </c>
      <c r="AA32" s="135" t="str">
        <f t="shared" si="76"/>
        <v/>
      </c>
      <c r="AB32" s="135" t="str">
        <f t="shared" si="76"/>
        <v/>
      </c>
      <c r="AC32" s="135" t="str">
        <f t="shared" si="76"/>
        <v/>
      </c>
      <c r="AD32" s="135" t="str">
        <f t="shared" ref="AD32:AM32" si="77">IF(AD5="","",AD16-AD31)</f>
        <v/>
      </c>
      <c r="AE32" s="135" t="str">
        <f t="shared" si="77"/>
        <v/>
      </c>
      <c r="AF32" s="135" t="str">
        <f t="shared" si="77"/>
        <v/>
      </c>
      <c r="AG32" s="135" t="str">
        <f t="shared" si="77"/>
        <v/>
      </c>
      <c r="AH32" s="135" t="str">
        <f t="shared" si="77"/>
        <v/>
      </c>
      <c r="AI32" s="135" t="str">
        <f t="shared" si="77"/>
        <v/>
      </c>
      <c r="AJ32" s="135" t="str">
        <f t="shared" si="77"/>
        <v/>
      </c>
      <c r="AK32" s="135" t="str">
        <f t="shared" si="77"/>
        <v/>
      </c>
      <c r="AL32" s="135" t="str">
        <f t="shared" si="77"/>
        <v/>
      </c>
      <c r="AM32" s="135" t="str">
        <f t="shared" si="77"/>
        <v/>
      </c>
      <c r="AN32" s="135" t="str">
        <f t="shared" ref="AN32:AX32" si="78">IF(AN5="","",AN16-AN31)</f>
        <v/>
      </c>
      <c r="AO32" s="135" t="str">
        <f t="shared" si="78"/>
        <v/>
      </c>
      <c r="AP32" s="135" t="str">
        <f t="shared" si="78"/>
        <v/>
      </c>
      <c r="AQ32" s="135" t="str">
        <f t="shared" si="78"/>
        <v/>
      </c>
      <c r="AR32" s="135" t="str">
        <f t="shared" si="78"/>
        <v/>
      </c>
      <c r="AS32" s="135" t="str">
        <f t="shared" si="78"/>
        <v/>
      </c>
      <c r="AT32" s="135" t="str">
        <f t="shared" si="78"/>
        <v/>
      </c>
      <c r="AU32" s="135" t="str">
        <f t="shared" si="78"/>
        <v/>
      </c>
      <c r="AV32" s="135" t="str">
        <f t="shared" si="78"/>
        <v/>
      </c>
      <c r="AW32" s="135" t="str">
        <f t="shared" si="78"/>
        <v/>
      </c>
      <c r="AX32" s="135" t="str">
        <f t="shared" si="78"/>
        <v/>
      </c>
      <c r="AY32" s="135" t="str">
        <f t="shared" ref="AY32:BA32" si="79">IF(AY5="","",AY16-AY31)</f>
        <v/>
      </c>
      <c r="AZ32" s="135" t="str">
        <f t="shared" si="79"/>
        <v/>
      </c>
      <c r="BA32" s="135" t="str">
        <f t="shared" si="79"/>
        <v/>
      </c>
    </row>
    <row r="33" spans="1:53" s="22" customFormat="1" ht="14.25" customHeight="1" x14ac:dyDescent="0.55000000000000004">
      <c r="A33" s="200" t="s">
        <v>26</v>
      </c>
      <c r="B33" s="195"/>
      <c r="C33" s="196"/>
      <c r="D33" s="122"/>
      <c r="E33" s="123"/>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row>
    <row r="34" spans="1:53" s="22" customFormat="1" ht="14.25" customHeight="1" x14ac:dyDescent="0.55000000000000004">
      <c r="A34" s="197" t="s">
        <v>30</v>
      </c>
      <c r="B34" s="195" t="s">
        <v>27</v>
      </c>
      <c r="C34" s="196"/>
      <c r="D34" s="126">
        <f>SUM(E34:BA34)</f>
        <v>0</v>
      </c>
      <c r="E34" s="23"/>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row>
    <row r="35" spans="1:53" s="22" customFormat="1" ht="14.25" customHeight="1" x14ac:dyDescent="0.55000000000000004">
      <c r="A35" s="197"/>
      <c r="B35" s="195" t="s">
        <v>28</v>
      </c>
      <c r="C35" s="196"/>
      <c r="D35" s="126">
        <f>SUM(E35:BA35)</f>
        <v>0</v>
      </c>
      <c r="E35" s="23"/>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row>
    <row r="36" spans="1:53" s="22" customFormat="1" ht="14.25" customHeight="1" x14ac:dyDescent="0.55000000000000004">
      <c r="A36" s="197"/>
      <c r="B36" s="195" t="s">
        <v>29</v>
      </c>
      <c r="C36" s="196"/>
      <c r="D36" s="126">
        <f>SUM(E36:BA36)</f>
        <v>0</v>
      </c>
      <c r="E36" s="23"/>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row>
    <row r="37" spans="1:53" s="22" customFormat="1" ht="14.25" customHeight="1" x14ac:dyDescent="0.55000000000000004">
      <c r="A37" s="197"/>
      <c r="B37" s="195" t="s">
        <v>9</v>
      </c>
      <c r="C37" s="196"/>
      <c r="D37" s="126">
        <f>SUM(E37:BA37)</f>
        <v>0</v>
      </c>
      <c r="E37" s="23"/>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row>
    <row r="38" spans="1:53" s="22" customFormat="1" ht="14.25" customHeight="1" x14ac:dyDescent="0.55000000000000004">
      <c r="A38" s="197"/>
      <c r="B38" s="198" t="s">
        <v>35</v>
      </c>
      <c r="C38" s="199"/>
      <c r="D38" s="136"/>
      <c r="E38" s="132">
        <f>IF(E5="","",SUM(E34:E37))</f>
        <v>0</v>
      </c>
      <c r="F38" s="128">
        <f t="shared" ref="F38:AC38" si="80">IF(F5="","",SUM(F34:F37))</f>
        <v>0</v>
      </c>
      <c r="G38" s="128" t="str">
        <f t="shared" si="80"/>
        <v/>
      </c>
      <c r="H38" s="128" t="str">
        <f t="shared" si="80"/>
        <v/>
      </c>
      <c r="I38" s="128" t="str">
        <f t="shared" si="80"/>
        <v/>
      </c>
      <c r="J38" s="128" t="str">
        <f t="shared" si="80"/>
        <v/>
      </c>
      <c r="K38" s="128" t="str">
        <f t="shared" si="80"/>
        <v/>
      </c>
      <c r="L38" s="128" t="str">
        <f t="shared" si="80"/>
        <v/>
      </c>
      <c r="M38" s="128" t="str">
        <f t="shared" si="80"/>
        <v/>
      </c>
      <c r="N38" s="128" t="str">
        <f t="shared" si="80"/>
        <v/>
      </c>
      <c r="O38" s="128" t="str">
        <f t="shared" si="80"/>
        <v/>
      </c>
      <c r="P38" s="128" t="str">
        <f t="shared" si="80"/>
        <v/>
      </c>
      <c r="Q38" s="128" t="str">
        <f t="shared" si="80"/>
        <v/>
      </c>
      <c r="R38" s="128" t="str">
        <f t="shared" si="80"/>
        <v/>
      </c>
      <c r="S38" s="128" t="str">
        <f t="shared" si="80"/>
        <v/>
      </c>
      <c r="T38" s="128" t="str">
        <f t="shared" si="80"/>
        <v/>
      </c>
      <c r="U38" s="128" t="str">
        <f t="shared" si="80"/>
        <v/>
      </c>
      <c r="V38" s="128" t="str">
        <f t="shared" si="80"/>
        <v/>
      </c>
      <c r="W38" s="128" t="str">
        <f t="shared" si="80"/>
        <v/>
      </c>
      <c r="X38" s="128" t="str">
        <f t="shared" si="80"/>
        <v/>
      </c>
      <c r="Y38" s="128" t="str">
        <f t="shared" si="80"/>
        <v/>
      </c>
      <c r="Z38" s="128" t="str">
        <f t="shared" si="80"/>
        <v/>
      </c>
      <c r="AA38" s="128" t="str">
        <f t="shared" si="80"/>
        <v/>
      </c>
      <c r="AB38" s="128" t="str">
        <f t="shared" si="80"/>
        <v/>
      </c>
      <c r="AC38" s="128" t="str">
        <f t="shared" si="80"/>
        <v/>
      </c>
      <c r="AD38" s="128" t="str">
        <f t="shared" ref="AD38:AM38" si="81">IF(AD5="","",SUM(AD34:AD37))</f>
        <v/>
      </c>
      <c r="AE38" s="128" t="str">
        <f t="shared" si="81"/>
        <v/>
      </c>
      <c r="AF38" s="128" t="str">
        <f t="shared" si="81"/>
        <v/>
      </c>
      <c r="AG38" s="128" t="str">
        <f t="shared" si="81"/>
        <v/>
      </c>
      <c r="AH38" s="128" t="str">
        <f t="shared" si="81"/>
        <v/>
      </c>
      <c r="AI38" s="128" t="str">
        <f t="shared" si="81"/>
        <v/>
      </c>
      <c r="AJ38" s="128" t="str">
        <f t="shared" si="81"/>
        <v/>
      </c>
      <c r="AK38" s="128" t="str">
        <f t="shared" si="81"/>
        <v/>
      </c>
      <c r="AL38" s="128" t="str">
        <f t="shared" si="81"/>
        <v/>
      </c>
      <c r="AM38" s="128" t="str">
        <f t="shared" si="81"/>
        <v/>
      </c>
      <c r="AN38" s="128" t="str">
        <f t="shared" ref="AN38:AX38" si="82">IF(AN5="","",SUM(AN34:AN37))</f>
        <v/>
      </c>
      <c r="AO38" s="128" t="str">
        <f t="shared" si="82"/>
        <v/>
      </c>
      <c r="AP38" s="128" t="str">
        <f t="shared" si="82"/>
        <v/>
      </c>
      <c r="AQ38" s="128" t="str">
        <f t="shared" si="82"/>
        <v/>
      </c>
      <c r="AR38" s="128" t="str">
        <f t="shared" si="82"/>
        <v/>
      </c>
      <c r="AS38" s="128" t="str">
        <f t="shared" si="82"/>
        <v/>
      </c>
      <c r="AT38" s="128" t="str">
        <f t="shared" si="82"/>
        <v/>
      </c>
      <c r="AU38" s="128" t="str">
        <f t="shared" si="82"/>
        <v/>
      </c>
      <c r="AV38" s="128" t="str">
        <f t="shared" si="82"/>
        <v/>
      </c>
      <c r="AW38" s="128" t="str">
        <f t="shared" si="82"/>
        <v/>
      </c>
      <c r="AX38" s="128" t="str">
        <f t="shared" si="82"/>
        <v/>
      </c>
      <c r="AY38" s="128" t="str">
        <f t="shared" ref="AY38:BA38" si="83">IF(AY5="","",SUM(AY34:AY37))</f>
        <v/>
      </c>
      <c r="AZ38" s="128" t="str">
        <f t="shared" si="83"/>
        <v/>
      </c>
      <c r="BA38" s="128" t="str">
        <f t="shared" si="83"/>
        <v/>
      </c>
    </row>
    <row r="39" spans="1:53" s="22" customFormat="1" ht="14.25" customHeight="1" x14ac:dyDescent="0.55000000000000004">
      <c r="A39" s="197" t="s">
        <v>31</v>
      </c>
      <c r="B39" s="195" t="s">
        <v>32</v>
      </c>
      <c r="C39" s="196"/>
      <c r="D39" s="126">
        <f>SUM(E39:BA39)</f>
        <v>0</v>
      </c>
      <c r="E39" s="23"/>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row>
    <row r="40" spans="1:53" s="22" customFormat="1" ht="14.25" customHeight="1" x14ac:dyDescent="0.55000000000000004">
      <c r="A40" s="197"/>
      <c r="B40" s="195" t="s">
        <v>33</v>
      </c>
      <c r="C40" s="196"/>
      <c r="D40" s="126">
        <f>SUM(E40:BA40)</f>
        <v>0</v>
      </c>
      <c r="E40" s="23"/>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row>
    <row r="41" spans="1:53" s="22" customFormat="1" ht="14.25" customHeight="1" x14ac:dyDescent="0.55000000000000004">
      <c r="A41" s="197"/>
      <c r="B41" s="195" t="s">
        <v>34</v>
      </c>
      <c r="C41" s="196"/>
      <c r="D41" s="126">
        <f>SUM(E41:BA41)</f>
        <v>0</v>
      </c>
      <c r="E41" s="23"/>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row>
    <row r="42" spans="1:53" ht="14.25" customHeight="1" x14ac:dyDescent="0.55000000000000004">
      <c r="A42" s="197"/>
      <c r="B42" s="198" t="s">
        <v>36</v>
      </c>
      <c r="C42" s="199"/>
      <c r="D42" s="133"/>
      <c r="E42" s="132">
        <f>IF(E5="","",SUM(E39:E41))</f>
        <v>0</v>
      </c>
      <c r="F42" s="128">
        <f t="shared" ref="F42:AC42" si="84">IF(F5="","",SUM(F39:F41))</f>
        <v>0</v>
      </c>
      <c r="G42" s="128" t="str">
        <f t="shared" si="84"/>
        <v/>
      </c>
      <c r="H42" s="128" t="str">
        <f t="shared" si="84"/>
        <v/>
      </c>
      <c r="I42" s="128" t="str">
        <f t="shared" si="84"/>
        <v/>
      </c>
      <c r="J42" s="128" t="str">
        <f t="shared" si="84"/>
        <v/>
      </c>
      <c r="K42" s="128" t="str">
        <f t="shared" si="84"/>
        <v/>
      </c>
      <c r="L42" s="128" t="str">
        <f t="shared" si="84"/>
        <v/>
      </c>
      <c r="M42" s="128" t="str">
        <f t="shared" si="84"/>
        <v/>
      </c>
      <c r="N42" s="128" t="str">
        <f t="shared" si="84"/>
        <v/>
      </c>
      <c r="O42" s="128" t="str">
        <f t="shared" si="84"/>
        <v/>
      </c>
      <c r="P42" s="128" t="str">
        <f t="shared" si="84"/>
        <v/>
      </c>
      <c r="Q42" s="128" t="str">
        <f t="shared" si="84"/>
        <v/>
      </c>
      <c r="R42" s="128" t="str">
        <f t="shared" si="84"/>
        <v/>
      </c>
      <c r="S42" s="128" t="str">
        <f t="shared" si="84"/>
        <v/>
      </c>
      <c r="T42" s="128" t="str">
        <f t="shared" si="84"/>
        <v/>
      </c>
      <c r="U42" s="128" t="str">
        <f t="shared" si="84"/>
        <v/>
      </c>
      <c r="V42" s="128" t="str">
        <f t="shared" si="84"/>
        <v/>
      </c>
      <c r="W42" s="128" t="str">
        <f t="shared" si="84"/>
        <v/>
      </c>
      <c r="X42" s="128" t="str">
        <f t="shared" si="84"/>
        <v/>
      </c>
      <c r="Y42" s="128" t="str">
        <f t="shared" si="84"/>
        <v/>
      </c>
      <c r="Z42" s="128" t="str">
        <f t="shared" si="84"/>
        <v/>
      </c>
      <c r="AA42" s="128" t="str">
        <f t="shared" si="84"/>
        <v/>
      </c>
      <c r="AB42" s="128" t="str">
        <f t="shared" si="84"/>
        <v/>
      </c>
      <c r="AC42" s="128" t="str">
        <f t="shared" si="84"/>
        <v/>
      </c>
      <c r="AD42" s="128" t="str">
        <f t="shared" ref="AD42:AM42" si="85">IF(AD5="","",SUM(AD39:AD41))</f>
        <v/>
      </c>
      <c r="AE42" s="128" t="str">
        <f t="shared" si="85"/>
        <v/>
      </c>
      <c r="AF42" s="128" t="str">
        <f t="shared" si="85"/>
        <v/>
      </c>
      <c r="AG42" s="128" t="str">
        <f t="shared" si="85"/>
        <v/>
      </c>
      <c r="AH42" s="128" t="str">
        <f t="shared" si="85"/>
        <v/>
      </c>
      <c r="AI42" s="128" t="str">
        <f t="shared" si="85"/>
        <v/>
      </c>
      <c r="AJ42" s="128" t="str">
        <f t="shared" si="85"/>
        <v/>
      </c>
      <c r="AK42" s="128" t="str">
        <f t="shared" si="85"/>
        <v/>
      </c>
      <c r="AL42" s="128" t="str">
        <f t="shared" si="85"/>
        <v/>
      </c>
      <c r="AM42" s="128" t="str">
        <f t="shared" si="85"/>
        <v/>
      </c>
      <c r="AN42" s="128" t="str">
        <f t="shared" ref="AN42:AX42" si="86">IF(AN5="","",SUM(AN39:AN41))</f>
        <v/>
      </c>
      <c r="AO42" s="128" t="str">
        <f t="shared" si="86"/>
        <v/>
      </c>
      <c r="AP42" s="128" t="str">
        <f t="shared" si="86"/>
        <v/>
      </c>
      <c r="AQ42" s="128" t="str">
        <f t="shared" si="86"/>
        <v/>
      </c>
      <c r="AR42" s="128" t="str">
        <f t="shared" si="86"/>
        <v/>
      </c>
      <c r="AS42" s="128" t="str">
        <f t="shared" si="86"/>
        <v/>
      </c>
      <c r="AT42" s="128" t="str">
        <f t="shared" si="86"/>
        <v/>
      </c>
      <c r="AU42" s="128" t="str">
        <f t="shared" si="86"/>
        <v/>
      </c>
      <c r="AV42" s="128" t="str">
        <f t="shared" si="86"/>
        <v/>
      </c>
      <c r="AW42" s="128" t="str">
        <f t="shared" si="86"/>
        <v/>
      </c>
      <c r="AX42" s="128" t="str">
        <f t="shared" si="86"/>
        <v/>
      </c>
      <c r="AY42" s="128" t="str">
        <f t="shared" ref="AY42:BA42" si="87">IF(AY5="","",SUM(AY39:AY41))</f>
        <v/>
      </c>
      <c r="AZ42" s="128" t="str">
        <f t="shared" si="87"/>
        <v/>
      </c>
      <c r="BA42" s="128" t="str">
        <f t="shared" si="87"/>
        <v/>
      </c>
    </row>
    <row r="43" spans="1:53" ht="14.25" customHeight="1" x14ac:dyDescent="0.55000000000000004">
      <c r="A43" s="186" t="s">
        <v>37</v>
      </c>
      <c r="B43" s="187"/>
      <c r="C43" s="188"/>
      <c r="D43" s="133"/>
      <c r="E43" s="134">
        <f>IF(E5="","",E38-E42)</f>
        <v>0</v>
      </c>
      <c r="F43" s="135">
        <f t="shared" ref="F43:AC43" si="88">IF(F5="","",F38-F42)</f>
        <v>0</v>
      </c>
      <c r="G43" s="135" t="str">
        <f t="shared" si="88"/>
        <v/>
      </c>
      <c r="H43" s="135" t="str">
        <f t="shared" si="88"/>
        <v/>
      </c>
      <c r="I43" s="135" t="str">
        <f t="shared" si="88"/>
        <v/>
      </c>
      <c r="J43" s="135" t="str">
        <f t="shared" si="88"/>
        <v/>
      </c>
      <c r="K43" s="135" t="str">
        <f t="shared" si="88"/>
        <v/>
      </c>
      <c r="L43" s="135" t="str">
        <f t="shared" si="88"/>
        <v/>
      </c>
      <c r="M43" s="135" t="str">
        <f t="shared" si="88"/>
        <v/>
      </c>
      <c r="N43" s="135" t="str">
        <f t="shared" si="88"/>
        <v/>
      </c>
      <c r="O43" s="135" t="str">
        <f t="shared" si="88"/>
        <v/>
      </c>
      <c r="P43" s="135" t="str">
        <f t="shared" si="88"/>
        <v/>
      </c>
      <c r="Q43" s="135" t="str">
        <f t="shared" si="88"/>
        <v/>
      </c>
      <c r="R43" s="135" t="str">
        <f t="shared" si="88"/>
        <v/>
      </c>
      <c r="S43" s="135" t="str">
        <f t="shared" si="88"/>
        <v/>
      </c>
      <c r="T43" s="135" t="str">
        <f t="shared" si="88"/>
        <v/>
      </c>
      <c r="U43" s="135" t="str">
        <f t="shared" si="88"/>
        <v/>
      </c>
      <c r="V43" s="135" t="str">
        <f t="shared" si="88"/>
        <v/>
      </c>
      <c r="W43" s="135" t="str">
        <f t="shared" si="88"/>
        <v/>
      </c>
      <c r="X43" s="135" t="str">
        <f t="shared" si="88"/>
        <v/>
      </c>
      <c r="Y43" s="135" t="str">
        <f t="shared" si="88"/>
        <v/>
      </c>
      <c r="Z43" s="135" t="str">
        <f t="shared" si="88"/>
        <v/>
      </c>
      <c r="AA43" s="135" t="str">
        <f t="shared" si="88"/>
        <v/>
      </c>
      <c r="AB43" s="135" t="str">
        <f t="shared" si="88"/>
        <v/>
      </c>
      <c r="AC43" s="135" t="str">
        <f t="shared" si="88"/>
        <v/>
      </c>
      <c r="AD43" s="135" t="str">
        <f t="shared" ref="AD43:AM43" si="89">IF(AD5="","",AD38-AD42)</f>
        <v/>
      </c>
      <c r="AE43" s="135" t="str">
        <f t="shared" si="89"/>
        <v/>
      </c>
      <c r="AF43" s="135" t="str">
        <f t="shared" si="89"/>
        <v/>
      </c>
      <c r="AG43" s="135" t="str">
        <f t="shared" si="89"/>
        <v/>
      </c>
      <c r="AH43" s="135" t="str">
        <f t="shared" si="89"/>
        <v/>
      </c>
      <c r="AI43" s="135" t="str">
        <f t="shared" si="89"/>
        <v/>
      </c>
      <c r="AJ43" s="135" t="str">
        <f t="shared" si="89"/>
        <v/>
      </c>
      <c r="AK43" s="135" t="str">
        <f t="shared" si="89"/>
        <v/>
      </c>
      <c r="AL43" s="135" t="str">
        <f t="shared" si="89"/>
        <v/>
      </c>
      <c r="AM43" s="135" t="str">
        <f t="shared" si="89"/>
        <v/>
      </c>
      <c r="AN43" s="135" t="str">
        <f t="shared" ref="AN43:AX43" si="90">IF(AN5="","",AN38-AN42)</f>
        <v/>
      </c>
      <c r="AO43" s="135" t="str">
        <f t="shared" si="90"/>
        <v/>
      </c>
      <c r="AP43" s="135" t="str">
        <f t="shared" si="90"/>
        <v/>
      </c>
      <c r="AQ43" s="135" t="str">
        <f t="shared" si="90"/>
        <v/>
      </c>
      <c r="AR43" s="135" t="str">
        <f t="shared" si="90"/>
        <v/>
      </c>
      <c r="AS43" s="135" t="str">
        <f t="shared" si="90"/>
        <v/>
      </c>
      <c r="AT43" s="135" t="str">
        <f t="shared" si="90"/>
        <v/>
      </c>
      <c r="AU43" s="135" t="str">
        <f t="shared" si="90"/>
        <v/>
      </c>
      <c r="AV43" s="135" t="str">
        <f t="shared" si="90"/>
        <v/>
      </c>
      <c r="AW43" s="135" t="str">
        <f t="shared" si="90"/>
        <v/>
      </c>
      <c r="AX43" s="135" t="str">
        <f t="shared" si="90"/>
        <v/>
      </c>
      <c r="AY43" s="135" t="str">
        <f t="shared" ref="AY43:BA43" si="91">IF(AY5="","",AY38-AY42)</f>
        <v/>
      </c>
      <c r="AZ43" s="135" t="str">
        <f t="shared" si="91"/>
        <v/>
      </c>
      <c r="BA43" s="135" t="str">
        <f t="shared" si="91"/>
        <v/>
      </c>
    </row>
    <row r="44" spans="1:53" ht="14.25" customHeight="1" x14ac:dyDescent="0.55000000000000004">
      <c r="A44" s="189" t="s">
        <v>38</v>
      </c>
      <c r="B44" s="190"/>
      <c r="C44" s="191"/>
      <c r="D44" s="137"/>
      <c r="E44" s="138">
        <f>IF(E5="","",E6+E32+E43)</f>
        <v>0</v>
      </c>
      <c r="F44" s="139">
        <f t="shared" ref="F44:AC44" si="92">IF(F5="","",F6+F32+F43)</f>
        <v>0</v>
      </c>
      <c r="G44" s="139" t="str">
        <f t="shared" si="92"/>
        <v/>
      </c>
      <c r="H44" s="139" t="str">
        <f t="shared" si="92"/>
        <v/>
      </c>
      <c r="I44" s="139" t="str">
        <f t="shared" si="92"/>
        <v/>
      </c>
      <c r="J44" s="139" t="str">
        <f t="shared" si="92"/>
        <v/>
      </c>
      <c r="K44" s="139" t="str">
        <f t="shared" si="92"/>
        <v/>
      </c>
      <c r="L44" s="139" t="str">
        <f t="shared" si="92"/>
        <v/>
      </c>
      <c r="M44" s="139" t="str">
        <f t="shared" si="92"/>
        <v/>
      </c>
      <c r="N44" s="139" t="str">
        <f t="shared" si="92"/>
        <v/>
      </c>
      <c r="O44" s="139" t="str">
        <f t="shared" si="92"/>
        <v/>
      </c>
      <c r="P44" s="139" t="str">
        <f t="shared" si="92"/>
        <v/>
      </c>
      <c r="Q44" s="139" t="str">
        <f t="shared" si="92"/>
        <v/>
      </c>
      <c r="R44" s="139" t="str">
        <f t="shared" si="92"/>
        <v/>
      </c>
      <c r="S44" s="139" t="str">
        <f t="shared" si="92"/>
        <v/>
      </c>
      <c r="T44" s="139" t="str">
        <f t="shared" si="92"/>
        <v/>
      </c>
      <c r="U44" s="139" t="str">
        <f t="shared" si="92"/>
        <v/>
      </c>
      <c r="V44" s="139" t="str">
        <f t="shared" si="92"/>
        <v/>
      </c>
      <c r="W44" s="139" t="str">
        <f t="shared" si="92"/>
        <v/>
      </c>
      <c r="X44" s="139" t="str">
        <f t="shared" si="92"/>
        <v/>
      </c>
      <c r="Y44" s="139" t="str">
        <f t="shared" si="92"/>
        <v/>
      </c>
      <c r="Z44" s="139" t="str">
        <f t="shared" si="92"/>
        <v/>
      </c>
      <c r="AA44" s="139" t="str">
        <f t="shared" si="92"/>
        <v/>
      </c>
      <c r="AB44" s="139" t="str">
        <f t="shared" si="92"/>
        <v/>
      </c>
      <c r="AC44" s="139" t="str">
        <f t="shared" si="92"/>
        <v/>
      </c>
      <c r="AD44" s="139" t="str">
        <f t="shared" ref="AD44:AM44" si="93">IF(AD5="","",AD6+AD32+AD43)</f>
        <v/>
      </c>
      <c r="AE44" s="139" t="str">
        <f t="shared" si="93"/>
        <v/>
      </c>
      <c r="AF44" s="139" t="str">
        <f t="shared" si="93"/>
        <v/>
      </c>
      <c r="AG44" s="139" t="str">
        <f t="shared" si="93"/>
        <v/>
      </c>
      <c r="AH44" s="139" t="str">
        <f t="shared" si="93"/>
        <v/>
      </c>
      <c r="AI44" s="139" t="str">
        <f t="shared" si="93"/>
        <v/>
      </c>
      <c r="AJ44" s="139" t="str">
        <f t="shared" si="93"/>
        <v/>
      </c>
      <c r="AK44" s="139" t="str">
        <f t="shared" si="93"/>
        <v/>
      </c>
      <c r="AL44" s="139" t="str">
        <f t="shared" si="93"/>
        <v/>
      </c>
      <c r="AM44" s="139" t="str">
        <f t="shared" si="93"/>
        <v/>
      </c>
      <c r="AN44" s="139" t="str">
        <f t="shared" ref="AN44:AX44" si="94">IF(AN5="","",AN6+AN32+AN43)</f>
        <v/>
      </c>
      <c r="AO44" s="139" t="str">
        <f t="shared" si="94"/>
        <v/>
      </c>
      <c r="AP44" s="139" t="str">
        <f t="shared" si="94"/>
        <v/>
      </c>
      <c r="AQ44" s="139" t="str">
        <f t="shared" si="94"/>
        <v/>
      </c>
      <c r="AR44" s="139" t="str">
        <f t="shared" si="94"/>
        <v/>
      </c>
      <c r="AS44" s="139" t="str">
        <f t="shared" si="94"/>
        <v/>
      </c>
      <c r="AT44" s="139" t="str">
        <f t="shared" si="94"/>
        <v/>
      </c>
      <c r="AU44" s="139" t="str">
        <f t="shared" si="94"/>
        <v/>
      </c>
      <c r="AV44" s="139" t="str">
        <f t="shared" si="94"/>
        <v/>
      </c>
      <c r="AW44" s="139" t="str">
        <f t="shared" si="94"/>
        <v/>
      </c>
      <c r="AX44" s="139" t="str">
        <f t="shared" si="94"/>
        <v/>
      </c>
      <c r="AY44" s="139" t="str">
        <f t="shared" ref="AY44:BA44" si="95">IF(AY5="","",AY6+AY32+AY43)</f>
        <v/>
      </c>
      <c r="AZ44" s="139" t="str">
        <f t="shared" si="95"/>
        <v/>
      </c>
      <c r="BA44" s="139" t="str">
        <f t="shared" si="95"/>
        <v/>
      </c>
    </row>
    <row r="45" spans="1:53" ht="24.75" customHeight="1" x14ac:dyDescent="0.55000000000000004">
      <c r="AD45" s="108"/>
      <c r="AE45" s="108"/>
      <c r="AF45" s="108"/>
      <c r="AG45" s="108"/>
      <c r="AH45" s="108"/>
      <c r="AI45" s="108"/>
      <c r="AJ45" s="108"/>
      <c r="AK45" s="108"/>
      <c r="AL45" s="108"/>
      <c r="AM45" s="108"/>
      <c r="AN45" s="108"/>
      <c r="AO45" s="108"/>
      <c r="AP45" s="108"/>
      <c r="AQ45" s="108"/>
      <c r="AR45" s="108"/>
      <c r="AS45" s="108"/>
      <c r="AT45" s="108"/>
      <c r="AU45" s="108"/>
      <c r="AV45" s="108"/>
      <c r="AW45" s="108"/>
      <c r="AX45" s="108"/>
      <c r="AY45" s="108"/>
      <c r="AZ45" s="108"/>
      <c r="BA45" s="108"/>
    </row>
    <row r="46" spans="1:53" ht="24.75" customHeight="1" x14ac:dyDescent="0.55000000000000004">
      <c r="B46" s="201"/>
      <c r="C46" s="201"/>
      <c r="D46" s="140"/>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row>
    <row r="47" spans="1:53" ht="24.75" customHeight="1" x14ac:dyDescent="0.55000000000000004"/>
    <row r="48" spans="1:53" ht="24.75" customHeight="1" x14ac:dyDescent="0.55000000000000004"/>
    <row r="49" ht="24.75" customHeight="1" x14ac:dyDescent="0.55000000000000004"/>
    <row r="50" ht="24.75" customHeight="1" x14ac:dyDescent="0.55000000000000004"/>
    <row r="51" ht="24.75" customHeight="1" x14ac:dyDescent="0.55000000000000004"/>
    <row r="52" ht="24.75" customHeight="1" x14ac:dyDescent="0.55000000000000004"/>
    <row r="53" ht="24.75" customHeight="1" x14ac:dyDescent="0.55000000000000004"/>
    <row r="54" ht="24.75" customHeight="1" x14ac:dyDescent="0.55000000000000004"/>
    <row r="55" ht="24.75" customHeight="1" x14ac:dyDescent="0.55000000000000004"/>
    <row r="117" spans="1:2" x14ac:dyDescent="0.55000000000000004">
      <c r="A117" s="21" t="s">
        <v>156</v>
      </c>
      <c r="B117" s="21" t="s">
        <v>162</v>
      </c>
    </row>
    <row r="118" spans="1:2" x14ac:dyDescent="0.55000000000000004">
      <c r="A118" s="21" t="s">
        <v>157</v>
      </c>
      <c r="B118" s="21" t="s">
        <v>163</v>
      </c>
    </row>
    <row r="119" spans="1:2" x14ac:dyDescent="0.55000000000000004">
      <c r="A119" s="21" t="s">
        <v>158</v>
      </c>
      <c r="B119" s="21" t="s">
        <v>162</v>
      </c>
    </row>
    <row r="120" spans="1:2" x14ac:dyDescent="0.55000000000000004">
      <c r="A120" s="21" t="s">
        <v>159</v>
      </c>
      <c r="B120" s="21" t="s">
        <v>163</v>
      </c>
    </row>
    <row r="121" spans="1:2" x14ac:dyDescent="0.55000000000000004">
      <c r="A121" s="21" t="s">
        <v>160</v>
      </c>
      <c r="B121" s="21" t="s">
        <v>163</v>
      </c>
    </row>
    <row r="122" spans="1:2" x14ac:dyDescent="0.55000000000000004">
      <c r="A122" s="21" t="s">
        <v>161</v>
      </c>
      <c r="B122" s="21" t="s">
        <v>164</v>
      </c>
    </row>
  </sheetData>
  <mergeCells count="31">
    <mergeCell ref="B46:C46"/>
    <mergeCell ref="A6:C6"/>
    <mergeCell ref="A7:C7"/>
    <mergeCell ref="A8:A16"/>
    <mergeCell ref="B13:C13"/>
    <mergeCell ref="B15:C15"/>
    <mergeCell ref="B14:C14"/>
    <mergeCell ref="B16:C16"/>
    <mergeCell ref="B8:B12"/>
    <mergeCell ref="B34:C34"/>
    <mergeCell ref="B35:C35"/>
    <mergeCell ref="A17:A31"/>
    <mergeCell ref="B26:B30"/>
    <mergeCell ref="B31:C31"/>
    <mergeCell ref="B17:B20"/>
    <mergeCell ref="B21:B25"/>
    <mergeCell ref="A43:C43"/>
    <mergeCell ref="A44:C44"/>
    <mergeCell ref="A5:C5"/>
    <mergeCell ref="B3:C3"/>
    <mergeCell ref="B36:C36"/>
    <mergeCell ref="B37:C37"/>
    <mergeCell ref="A34:A38"/>
    <mergeCell ref="B41:C41"/>
    <mergeCell ref="B42:C42"/>
    <mergeCell ref="A39:A42"/>
    <mergeCell ref="A32:C32"/>
    <mergeCell ref="A33:C33"/>
    <mergeCell ref="B38:C38"/>
    <mergeCell ref="B39:C39"/>
    <mergeCell ref="B40:C40"/>
  </mergeCells>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EC788-6F62-494D-B72E-CB432CF3D8E6}">
  <dimension ref="A1:O79"/>
  <sheetViews>
    <sheetView showGridLines="0" zoomScaleNormal="100" workbookViewId="0"/>
  </sheetViews>
  <sheetFormatPr defaultColWidth="9" defaultRowHeight="18" x14ac:dyDescent="0.55000000000000004"/>
  <cols>
    <col min="1" max="1" width="3.5" style="21" customWidth="1"/>
    <col min="2" max="5" width="9" style="21"/>
    <col min="6" max="6" width="18.33203125" style="21" customWidth="1"/>
    <col min="7" max="9" width="10.83203125" style="21" customWidth="1"/>
    <col min="10" max="10" width="4.33203125" style="21" customWidth="1"/>
    <col min="11" max="13" width="9" style="21"/>
    <col min="14" max="14" width="2.08203125" style="21" customWidth="1"/>
    <col min="15" max="16384" width="9" style="21"/>
  </cols>
  <sheetData>
    <row r="1" spans="2:15" ht="26.5" x14ac:dyDescent="0.55000000000000004">
      <c r="B1" s="3" t="s">
        <v>152</v>
      </c>
      <c r="I1" s="21" t="s">
        <v>59</v>
      </c>
    </row>
    <row r="3" spans="2:15" s="28" customFormat="1" ht="14.15" customHeight="1" x14ac:dyDescent="0.45">
      <c r="B3" s="27" t="s">
        <v>60</v>
      </c>
      <c r="K3" s="28" t="s">
        <v>61</v>
      </c>
    </row>
    <row r="4" spans="2:15" s="28" customFormat="1" ht="14.15" customHeight="1" x14ac:dyDescent="0.45">
      <c r="B4" s="239" t="s">
        <v>62</v>
      </c>
      <c r="C4" s="240"/>
      <c r="D4" s="240"/>
      <c r="E4" s="240"/>
      <c r="F4" s="241"/>
      <c r="G4" s="149"/>
      <c r="H4" s="149"/>
      <c r="I4" s="150"/>
      <c r="K4" s="29" t="s">
        <v>63</v>
      </c>
    </row>
    <row r="5" spans="2:15" s="28" customFormat="1" ht="14.15" customHeight="1" x14ac:dyDescent="0.45">
      <c r="B5" s="239" t="s">
        <v>64</v>
      </c>
      <c r="C5" s="240"/>
      <c r="D5" s="240"/>
      <c r="E5" s="240"/>
      <c r="F5" s="241"/>
      <c r="G5" s="209"/>
      <c r="H5" s="210"/>
      <c r="I5" s="211"/>
      <c r="K5" s="30" t="s">
        <v>65</v>
      </c>
    </row>
    <row r="6" spans="2:15" s="28" customFormat="1" ht="14.15" customHeight="1" x14ac:dyDescent="0.45">
      <c r="B6" s="239" t="s">
        <v>66</v>
      </c>
      <c r="C6" s="240"/>
      <c r="D6" s="240"/>
      <c r="E6" s="240"/>
      <c r="F6" s="241"/>
      <c r="G6" s="212"/>
      <c r="H6" s="213"/>
      <c r="I6" s="214"/>
      <c r="K6" s="30" t="s">
        <v>196</v>
      </c>
    </row>
    <row r="7" spans="2:15" s="28" customFormat="1" ht="14.15" customHeight="1" x14ac:dyDescent="0.45">
      <c r="B7" s="244" t="s">
        <v>67</v>
      </c>
      <c r="C7" s="245"/>
      <c r="D7" s="245"/>
      <c r="E7" s="240"/>
      <c r="F7" s="241"/>
      <c r="G7" s="149"/>
      <c r="H7" s="149"/>
      <c r="I7" s="150"/>
      <c r="K7" s="29"/>
    </row>
    <row r="8" spans="2:15" s="28" customFormat="1" ht="14.15" customHeight="1" x14ac:dyDescent="0.45">
      <c r="B8" s="246"/>
      <c r="C8" s="247"/>
      <c r="D8" s="248"/>
      <c r="E8" s="239" t="s">
        <v>68</v>
      </c>
      <c r="F8" s="241"/>
      <c r="G8" s="209"/>
      <c r="H8" s="210"/>
      <c r="I8" s="211"/>
      <c r="K8" s="29" t="s">
        <v>69</v>
      </c>
      <c r="O8" s="21" t="s">
        <v>70</v>
      </c>
    </row>
    <row r="9" spans="2:15" s="28" customFormat="1" ht="14.15" customHeight="1" x14ac:dyDescent="0.45">
      <c r="B9" s="246"/>
      <c r="C9" s="247"/>
      <c r="D9" s="248"/>
      <c r="E9" s="239" t="s">
        <v>71</v>
      </c>
      <c r="F9" s="241"/>
      <c r="G9" s="209"/>
      <c r="H9" s="210"/>
      <c r="I9" s="211"/>
      <c r="K9" s="29" t="s">
        <v>72</v>
      </c>
      <c r="O9" s="151" t="s">
        <v>197</v>
      </c>
    </row>
    <row r="10" spans="2:15" s="28" customFormat="1" ht="14.15" customHeight="1" x14ac:dyDescent="0.45">
      <c r="B10" s="249"/>
      <c r="C10" s="250"/>
      <c r="D10" s="251"/>
      <c r="E10" s="239" t="s">
        <v>73</v>
      </c>
      <c r="F10" s="241"/>
      <c r="G10" s="209"/>
      <c r="H10" s="210"/>
      <c r="I10" s="211"/>
      <c r="K10" s="29" t="s">
        <v>72</v>
      </c>
    </row>
    <row r="11" spans="2:15" s="28" customFormat="1" ht="14.15" customHeight="1" x14ac:dyDescent="0.45">
      <c r="B11" s="239" t="s">
        <v>74</v>
      </c>
      <c r="C11" s="240"/>
      <c r="D11" s="240"/>
      <c r="E11" s="240"/>
      <c r="F11" s="241"/>
      <c r="G11" s="209"/>
      <c r="H11" s="210"/>
      <c r="I11" s="211"/>
      <c r="K11" s="29" t="s">
        <v>75</v>
      </c>
    </row>
    <row r="12" spans="2:15" ht="18.5" thickBot="1" x14ac:dyDescent="0.6"/>
    <row r="13" spans="2:15" ht="15" customHeight="1" x14ac:dyDescent="0.55000000000000004">
      <c r="B13" s="4" t="s">
        <v>76</v>
      </c>
      <c r="C13" s="5"/>
      <c r="D13" s="5"/>
      <c r="E13" s="5"/>
      <c r="F13" s="5"/>
      <c r="G13" s="5"/>
      <c r="H13" s="5"/>
      <c r="I13" s="6"/>
    </row>
    <row r="14" spans="2:15" ht="15" customHeight="1" x14ac:dyDescent="0.55000000000000004">
      <c r="B14" s="7" t="s">
        <v>77</v>
      </c>
      <c r="C14" s="8"/>
      <c r="D14" s="8"/>
      <c r="E14" s="8"/>
      <c r="F14" s="8"/>
      <c r="G14" s="8"/>
      <c r="H14" s="8"/>
      <c r="I14" s="9"/>
    </row>
    <row r="15" spans="2:15" ht="15" customHeight="1" x14ac:dyDescent="0.55000000000000004">
      <c r="B15" s="7" t="s">
        <v>218</v>
      </c>
      <c r="C15" s="8"/>
      <c r="D15" s="8"/>
      <c r="E15" s="8"/>
      <c r="F15" s="8"/>
      <c r="G15" s="8"/>
      <c r="H15" s="8"/>
      <c r="I15" s="9"/>
    </row>
    <row r="16" spans="2:15" ht="15" customHeight="1" x14ac:dyDescent="0.55000000000000004">
      <c r="B16" s="7" t="s">
        <v>78</v>
      </c>
      <c r="C16" s="8"/>
      <c r="D16" s="8"/>
      <c r="E16" s="8"/>
      <c r="F16" s="8"/>
      <c r="G16" s="8"/>
      <c r="H16" s="8"/>
      <c r="I16" s="9"/>
    </row>
    <row r="17" spans="1:12" ht="15" customHeight="1" thickBot="1" x14ac:dyDescent="0.6">
      <c r="B17" s="10" t="s">
        <v>79</v>
      </c>
      <c r="C17" s="11"/>
      <c r="D17" s="11"/>
      <c r="E17" s="11"/>
      <c r="F17" s="11"/>
      <c r="G17" s="11"/>
      <c r="H17" s="11"/>
      <c r="I17" s="12"/>
    </row>
    <row r="19" spans="1:12" x14ac:dyDescent="0.55000000000000004">
      <c r="I19" s="31" t="s">
        <v>80</v>
      </c>
    </row>
    <row r="20" spans="1:12" s="28" customFormat="1" ht="14.15" customHeight="1" x14ac:dyDescent="0.5">
      <c r="B20" s="242" t="s">
        <v>81</v>
      </c>
      <c r="C20" s="242"/>
      <c r="D20" s="242"/>
      <c r="E20" s="242"/>
      <c r="F20" s="222"/>
      <c r="G20" s="85"/>
      <c r="H20" s="85"/>
      <c r="I20" s="86"/>
      <c r="K20" s="32" t="s">
        <v>184</v>
      </c>
      <c r="L20" s="33"/>
    </row>
    <row r="21" spans="1:12" s="28" customFormat="1" ht="14.15" customHeight="1" x14ac:dyDescent="0.5">
      <c r="B21" s="242" t="s">
        <v>82</v>
      </c>
      <c r="C21" s="242"/>
      <c r="D21" s="242"/>
      <c r="E21" s="242"/>
      <c r="F21" s="222"/>
      <c r="G21" s="34"/>
      <c r="H21" s="34"/>
      <c r="I21" s="35"/>
      <c r="K21" s="32" t="s">
        <v>83</v>
      </c>
    </row>
    <row r="22" spans="1:12" s="28" customFormat="1" ht="14.15" customHeight="1" x14ac:dyDescent="0.5">
      <c r="B22" s="222" t="s">
        <v>84</v>
      </c>
      <c r="C22" s="223"/>
      <c r="D22" s="223"/>
      <c r="E22" s="223"/>
      <c r="F22" s="223"/>
      <c r="G22" s="36"/>
      <c r="H22" s="36"/>
      <c r="I22" s="37"/>
      <c r="K22" s="38"/>
    </row>
    <row r="23" spans="1:12" s="28" customFormat="1" ht="14.15" customHeight="1" x14ac:dyDescent="0.5">
      <c r="B23" s="39"/>
      <c r="C23" s="40"/>
      <c r="D23" s="225" t="s">
        <v>85</v>
      </c>
      <c r="E23" s="234"/>
      <c r="F23" s="235"/>
      <c r="G23" s="41"/>
      <c r="H23" s="41"/>
      <c r="I23" s="42"/>
      <c r="K23" s="38"/>
    </row>
    <row r="24" spans="1:12" s="28" customFormat="1" ht="14.15" customHeight="1" x14ac:dyDescent="0.5">
      <c r="B24" s="43"/>
      <c r="C24" s="44"/>
      <c r="D24" s="225" t="s">
        <v>86</v>
      </c>
      <c r="E24" s="234"/>
      <c r="F24" s="235"/>
      <c r="G24" s="41"/>
      <c r="H24" s="41"/>
      <c r="I24" s="42"/>
      <c r="K24" s="38"/>
    </row>
    <row r="25" spans="1:12" s="28" customFormat="1" ht="14.15" customHeight="1" x14ac:dyDescent="0.5">
      <c r="A25" s="45"/>
      <c r="B25" s="43"/>
      <c r="C25" s="44"/>
      <c r="D25" s="225" t="s">
        <v>87</v>
      </c>
      <c r="E25" s="234"/>
      <c r="F25" s="235"/>
      <c r="G25" s="41"/>
      <c r="H25" s="41"/>
      <c r="I25" s="42"/>
      <c r="K25" s="38"/>
    </row>
    <row r="26" spans="1:12" s="28" customFormat="1" ht="14.15" customHeight="1" x14ac:dyDescent="0.5">
      <c r="A26" s="45"/>
      <c r="B26" s="43"/>
      <c r="C26" s="44"/>
      <c r="D26" s="225" t="s">
        <v>181</v>
      </c>
      <c r="E26" s="234"/>
      <c r="F26" s="235"/>
      <c r="G26" s="41"/>
      <c r="H26" s="41"/>
      <c r="I26" s="42"/>
      <c r="K26" s="46" t="s">
        <v>173</v>
      </c>
    </row>
    <row r="27" spans="1:12" s="28" customFormat="1" ht="14.15" customHeight="1" x14ac:dyDescent="0.5">
      <c r="A27" s="45"/>
      <c r="B27" s="43"/>
      <c r="C27" s="227" t="s">
        <v>88</v>
      </c>
      <c r="D27" s="218"/>
      <c r="E27" s="218"/>
      <c r="F27" s="219"/>
      <c r="G27" s="47"/>
      <c r="H27" s="47"/>
      <c r="I27" s="48"/>
      <c r="K27" s="32" t="s">
        <v>89</v>
      </c>
    </row>
    <row r="28" spans="1:12" s="28" customFormat="1" ht="14.15" customHeight="1" x14ac:dyDescent="0.5">
      <c r="A28" s="45"/>
      <c r="B28" s="43"/>
      <c r="C28" s="40"/>
      <c r="D28" s="49"/>
      <c r="E28" s="224" t="s">
        <v>90</v>
      </c>
      <c r="F28" s="225"/>
      <c r="G28" s="41"/>
      <c r="H28" s="41"/>
      <c r="I28" s="42"/>
      <c r="K28" s="32"/>
    </row>
    <row r="29" spans="1:12" s="28" customFormat="1" ht="14.15" customHeight="1" x14ac:dyDescent="0.5">
      <c r="A29" s="45"/>
      <c r="B29" s="43"/>
      <c r="C29" s="44"/>
      <c r="D29" s="243" t="s">
        <v>91</v>
      </c>
      <c r="E29" s="224"/>
      <c r="F29" s="225"/>
      <c r="G29" s="41"/>
      <c r="H29" s="41"/>
      <c r="I29" s="42"/>
      <c r="K29" s="32"/>
    </row>
    <row r="30" spans="1:12" s="28" customFormat="1" ht="14.15" customHeight="1" x14ac:dyDescent="0.5">
      <c r="A30" s="45"/>
      <c r="B30" s="43"/>
      <c r="C30" s="44"/>
      <c r="D30" s="224" t="s">
        <v>92</v>
      </c>
      <c r="E30" s="224"/>
      <c r="F30" s="225"/>
      <c r="G30" s="41"/>
      <c r="H30" s="41"/>
      <c r="I30" s="42"/>
      <c r="K30" s="32"/>
    </row>
    <row r="31" spans="1:12" s="28" customFormat="1" ht="14.15" customHeight="1" x14ac:dyDescent="0.5">
      <c r="A31" s="45"/>
      <c r="B31" s="43"/>
      <c r="C31" s="44"/>
      <c r="D31" s="224" t="s">
        <v>93</v>
      </c>
      <c r="E31" s="224"/>
      <c r="F31" s="225"/>
      <c r="G31" s="41"/>
      <c r="H31" s="41"/>
      <c r="I31" s="42"/>
      <c r="K31" s="32"/>
    </row>
    <row r="32" spans="1:12" s="28" customFormat="1" ht="14.15" customHeight="1" x14ac:dyDescent="0.5">
      <c r="A32" s="45"/>
      <c r="B32" s="43"/>
      <c r="C32" s="227" t="s">
        <v>94</v>
      </c>
      <c r="D32" s="218"/>
      <c r="E32" s="218"/>
      <c r="F32" s="219"/>
      <c r="G32" s="47"/>
      <c r="H32" s="47"/>
      <c r="I32" s="48"/>
      <c r="K32" s="32" t="s">
        <v>95</v>
      </c>
    </row>
    <row r="33" spans="1:11" s="28" customFormat="1" ht="14.15" customHeight="1" x14ac:dyDescent="0.5">
      <c r="A33" s="45"/>
      <c r="B33" s="43"/>
      <c r="C33" s="218" t="s">
        <v>96</v>
      </c>
      <c r="D33" s="218"/>
      <c r="E33" s="218"/>
      <c r="F33" s="219"/>
      <c r="G33" s="47"/>
      <c r="H33" s="47"/>
      <c r="I33" s="48"/>
      <c r="K33" s="32" t="s">
        <v>97</v>
      </c>
    </row>
    <row r="34" spans="1:11" s="28" customFormat="1" ht="14.15" customHeight="1" x14ac:dyDescent="0.5">
      <c r="A34" s="45"/>
      <c r="B34" s="228" t="s">
        <v>98</v>
      </c>
      <c r="C34" s="220"/>
      <c r="D34" s="220"/>
      <c r="E34" s="220"/>
      <c r="F34" s="221"/>
      <c r="G34" s="50"/>
      <c r="H34" s="50"/>
      <c r="I34" s="51"/>
      <c r="K34" s="32" t="s">
        <v>99</v>
      </c>
    </row>
    <row r="35" spans="1:11" s="28" customFormat="1" ht="14.15" customHeight="1" x14ac:dyDescent="0.5">
      <c r="A35" s="45"/>
      <c r="B35" s="39"/>
      <c r="C35" s="40"/>
      <c r="D35" s="225" t="s">
        <v>100</v>
      </c>
      <c r="E35" s="234"/>
      <c r="F35" s="235"/>
      <c r="G35" s="41"/>
      <c r="H35" s="41"/>
      <c r="I35" s="42"/>
      <c r="K35" s="32"/>
    </row>
    <row r="36" spans="1:11" s="28" customFormat="1" ht="14.15" customHeight="1" x14ac:dyDescent="0.5">
      <c r="A36" s="45"/>
      <c r="B36" s="43"/>
      <c r="C36" s="44"/>
      <c r="D36" s="225" t="s">
        <v>101</v>
      </c>
      <c r="E36" s="234"/>
      <c r="F36" s="235"/>
      <c r="G36" s="41"/>
      <c r="H36" s="41"/>
      <c r="I36" s="42"/>
      <c r="K36" s="32"/>
    </row>
    <row r="37" spans="1:11" s="28" customFormat="1" ht="14.15" customHeight="1" x14ac:dyDescent="0.5">
      <c r="A37" s="45"/>
      <c r="B37" s="43"/>
      <c r="C37" s="44"/>
      <c r="D37" s="236" t="s">
        <v>102</v>
      </c>
      <c r="E37" s="237"/>
      <c r="F37" s="238"/>
      <c r="G37" s="41"/>
      <c r="H37" s="41"/>
      <c r="I37" s="42"/>
      <c r="K37" s="32" t="s">
        <v>103</v>
      </c>
    </row>
    <row r="38" spans="1:11" s="28" customFormat="1" ht="14.15" customHeight="1" x14ac:dyDescent="0.5">
      <c r="A38" s="45"/>
      <c r="B38" s="43"/>
      <c r="C38" s="44"/>
      <c r="D38" s="52"/>
      <c r="E38" s="224" t="s">
        <v>104</v>
      </c>
      <c r="F38" s="233"/>
      <c r="G38" s="41"/>
      <c r="H38" s="41"/>
      <c r="I38" s="42"/>
      <c r="K38" s="32"/>
    </row>
    <row r="39" spans="1:11" s="28" customFormat="1" ht="14.15" customHeight="1" x14ac:dyDescent="0.5">
      <c r="A39" s="45"/>
      <c r="B39" s="43"/>
      <c r="C39" s="227" t="s">
        <v>105</v>
      </c>
      <c r="D39" s="218"/>
      <c r="E39" s="218"/>
      <c r="F39" s="219"/>
      <c r="G39" s="47"/>
      <c r="H39" s="47"/>
      <c r="I39" s="48"/>
      <c r="K39" s="32" t="s">
        <v>106</v>
      </c>
    </row>
    <row r="40" spans="1:11" s="28" customFormat="1" ht="14.15" customHeight="1" x14ac:dyDescent="0.5">
      <c r="A40" s="45"/>
      <c r="B40" s="43"/>
      <c r="C40" s="40"/>
      <c r="D40" s="236" t="s">
        <v>107</v>
      </c>
      <c r="E40" s="237"/>
      <c r="F40" s="238"/>
      <c r="G40" s="41"/>
      <c r="H40" s="41"/>
      <c r="I40" s="42"/>
      <c r="K40" s="32" t="s">
        <v>108</v>
      </c>
    </row>
    <row r="41" spans="1:11" s="28" customFormat="1" ht="14.15" customHeight="1" x14ac:dyDescent="0.5">
      <c r="A41" s="45"/>
      <c r="B41" s="43"/>
      <c r="C41" s="44"/>
      <c r="D41" s="53"/>
      <c r="E41" s="224" t="s">
        <v>109</v>
      </c>
      <c r="F41" s="233"/>
      <c r="G41" s="54"/>
      <c r="H41" s="41"/>
      <c r="I41" s="42"/>
      <c r="K41" s="38"/>
    </row>
    <row r="42" spans="1:11" s="28" customFormat="1" ht="14.15" customHeight="1" x14ac:dyDescent="0.5">
      <c r="A42" s="45"/>
      <c r="B42" s="43"/>
      <c r="C42" s="44"/>
      <c r="D42" s="52"/>
      <c r="E42" s="224" t="s">
        <v>110</v>
      </c>
      <c r="F42" s="233"/>
      <c r="G42" s="41"/>
      <c r="H42" s="41"/>
      <c r="I42" s="42"/>
      <c r="K42" s="38"/>
    </row>
    <row r="43" spans="1:11" s="28" customFormat="1" ht="14.15" customHeight="1" x14ac:dyDescent="0.5">
      <c r="A43" s="45"/>
      <c r="B43" s="43"/>
      <c r="C43" s="227" t="s">
        <v>111</v>
      </c>
      <c r="D43" s="218"/>
      <c r="E43" s="218"/>
      <c r="F43" s="219"/>
      <c r="G43" s="47"/>
      <c r="H43" s="47"/>
      <c r="I43" s="48"/>
      <c r="K43" s="32" t="s">
        <v>112</v>
      </c>
    </row>
    <row r="44" spans="1:11" s="28" customFormat="1" ht="14.15" customHeight="1" x14ac:dyDescent="0.5">
      <c r="A44" s="45"/>
      <c r="B44" s="43"/>
      <c r="C44" s="218" t="s">
        <v>113</v>
      </c>
      <c r="D44" s="218"/>
      <c r="E44" s="218"/>
      <c r="F44" s="219"/>
      <c r="G44" s="47"/>
      <c r="H44" s="47"/>
      <c r="I44" s="48"/>
      <c r="K44" s="38"/>
    </row>
    <row r="45" spans="1:11" s="28" customFormat="1" ht="14.15" customHeight="1" x14ac:dyDescent="0.5">
      <c r="A45" s="45"/>
      <c r="B45" s="228" t="s">
        <v>114</v>
      </c>
      <c r="C45" s="220"/>
      <c r="D45" s="220"/>
      <c r="E45" s="220"/>
      <c r="F45" s="221"/>
      <c r="G45" s="50"/>
      <c r="H45" s="50"/>
      <c r="I45" s="51"/>
      <c r="K45" s="32" t="s">
        <v>115</v>
      </c>
    </row>
    <row r="46" spans="1:11" s="28" customFormat="1" ht="14.15" customHeight="1" x14ac:dyDescent="0.5">
      <c r="A46" s="45"/>
      <c r="B46" s="229"/>
      <c r="C46" s="230"/>
      <c r="D46" s="224" t="s">
        <v>116</v>
      </c>
      <c r="E46" s="224"/>
      <c r="F46" s="225"/>
      <c r="G46" s="41"/>
      <c r="H46" s="41"/>
      <c r="I46" s="42"/>
      <c r="K46" s="38"/>
    </row>
    <row r="47" spans="1:11" s="28" customFormat="1" ht="14.15" customHeight="1" x14ac:dyDescent="0.5">
      <c r="A47" s="45"/>
      <c r="B47" s="231"/>
      <c r="C47" s="232"/>
      <c r="D47" s="55"/>
      <c r="E47" s="56" t="s">
        <v>117</v>
      </c>
      <c r="F47" s="55"/>
      <c r="G47" s="41"/>
      <c r="H47" s="41"/>
      <c r="I47" s="42"/>
      <c r="K47" s="38"/>
    </row>
    <row r="48" spans="1:11" s="28" customFormat="1" ht="14.15" customHeight="1" x14ac:dyDescent="0.5">
      <c r="A48" s="45"/>
      <c r="B48" s="231"/>
      <c r="C48" s="232"/>
      <c r="D48" s="55"/>
      <c r="E48" s="56" t="s">
        <v>118</v>
      </c>
      <c r="F48" s="55"/>
      <c r="G48" s="41"/>
      <c r="H48" s="41"/>
      <c r="I48" s="42"/>
      <c r="K48" s="32" t="s">
        <v>119</v>
      </c>
    </row>
    <row r="49" spans="1:11" s="28" customFormat="1" ht="14.15" customHeight="1" x14ac:dyDescent="0.5">
      <c r="A49" s="45"/>
      <c r="B49" s="228" t="s">
        <v>120</v>
      </c>
      <c r="C49" s="228"/>
      <c r="D49" s="220"/>
      <c r="E49" s="220"/>
      <c r="F49" s="221"/>
      <c r="G49" s="50"/>
      <c r="H49" s="50"/>
      <c r="I49" s="51"/>
      <c r="K49" s="38"/>
    </row>
    <row r="50" spans="1:11" s="28" customFormat="1" ht="14.15" customHeight="1" x14ac:dyDescent="0.5">
      <c r="A50" s="45"/>
      <c r="B50" s="220" t="s">
        <v>121</v>
      </c>
      <c r="C50" s="220"/>
      <c r="D50" s="220"/>
      <c r="E50" s="220"/>
      <c r="F50" s="221"/>
      <c r="G50" s="50"/>
      <c r="H50" s="50"/>
      <c r="I50" s="51"/>
      <c r="K50" s="38"/>
    </row>
    <row r="51" spans="1:11" s="28" customFormat="1" ht="14.15" customHeight="1" x14ac:dyDescent="0.5">
      <c r="B51" s="222" t="s">
        <v>122</v>
      </c>
      <c r="C51" s="223"/>
      <c r="D51" s="223"/>
      <c r="E51" s="223"/>
      <c r="F51" s="223"/>
      <c r="G51" s="57"/>
      <c r="H51" s="57"/>
      <c r="I51" s="58"/>
      <c r="K51" s="38"/>
    </row>
    <row r="52" spans="1:11" s="28" customFormat="1" ht="14.15" customHeight="1" x14ac:dyDescent="0.5">
      <c r="A52" s="45"/>
      <c r="B52" s="220" t="s">
        <v>123</v>
      </c>
      <c r="C52" s="220"/>
      <c r="D52" s="220"/>
      <c r="E52" s="220"/>
      <c r="F52" s="221"/>
      <c r="G52" s="50"/>
      <c r="H52" s="50"/>
      <c r="I52" s="51"/>
      <c r="K52" s="38"/>
    </row>
    <row r="53" spans="1:11" s="28" customFormat="1" ht="14.15" customHeight="1" x14ac:dyDescent="0.5">
      <c r="A53" s="45"/>
      <c r="B53" s="59"/>
      <c r="C53" s="226" t="s">
        <v>124</v>
      </c>
      <c r="D53" s="218"/>
      <c r="E53" s="218"/>
      <c r="F53" s="219"/>
      <c r="G53" s="47"/>
      <c r="H53" s="47"/>
      <c r="I53" s="48"/>
      <c r="K53" s="38"/>
    </row>
    <row r="54" spans="1:11" s="28" customFormat="1" ht="14.15" customHeight="1" x14ac:dyDescent="0.5">
      <c r="A54" s="45"/>
      <c r="B54" s="60"/>
      <c r="C54" s="61"/>
      <c r="D54" s="224" t="s">
        <v>125</v>
      </c>
      <c r="E54" s="224"/>
      <c r="F54" s="225"/>
      <c r="G54" s="41"/>
      <c r="H54" s="41"/>
      <c r="I54" s="42"/>
      <c r="K54" s="32" t="s">
        <v>172</v>
      </c>
    </row>
    <row r="55" spans="1:11" s="28" customFormat="1" ht="14.15" customHeight="1" x14ac:dyDescent="0.5">
      <c r="A55" s="45"/>
      <c r="B55" s="60"/>
      <c r="C55" s="61"/>
      <c r="D55" s="224" t="s">
        <v>126</v>
      </c>
      <c r="E55" s="224"/>
      <c r="F55" s="225"/>
      <c r="G55" s="41"/>
      <c r="H55" s="41"/>
      <c r="I55" s="42"/>
      <c r="K55" s="32" t="s">
        <v>127</v>
      </c>
    </row>
    <row r="56" spans="1:11" s="28" customFormat="1" ht="14.15" customHeight="1" x14ac:dyDescent="0.5">
      <c r="A56" s="45"/>
      <c r="B56" s="62"/>
      <c r="C56" s="63"/>
      <c r="D56" s="224" t="s">
        <v>128</v>
      </c>
      <c r="E56" s="224"/>
      <c r="F56" s="225"/>
      <c r="G56" s="41"/>
      <c r="H56" s="41"/>
      <c r="I56" s="42"/>
      <c r="K56" s="38"/>
    </row>
    <row r="57" spans="1:11" s="28" customFormat="1" ht="14.15" customHeight="1" x14ac:dyDescent="0.5">
      <c r="A57" s="45"/>
      <c r="B57" s="220" t="s">
        <v>129</v>
      </c>
      <c r="C57" s="220"/>
      <c r="D57" s="220"/>
      <c r="E57" s="220"/>
      <c r="F57" s="221"/>
      <c r="G57" s="50"/>
      <c r="H57" s="50"/>
      <c r="I57" s="51"/>
      <c r="K57" s="38"/>
    </row>
    <row r="58" spans="1:11" s="28" customFormat="1" ht="14.15" customHeight="1" x14ac:dyDescent="0.5">
      <c r="A58" s="45"/>
      <c r="B58" s="59"/>
      <c r="C58" s="226" t="s">
        <v>130</v>
      </c>
      <c r="D58" s="218"/>
      <c r="E58" s="218"/>
      <c r="F58" s="219"/>
      <c r="G58" s="47"/>
      <c r="H58" s="47"/>
      <c r="I58" s="48"/>
      <c r="K58" s="38"/>
    </row>
    <row r="59" spans="1:11" s="28" customFormat="1" ht="14.15" customHeight="1" x14ac:dyDescent="0.5">
      <c r="A59" s="45"/>
      <c r="B59" s="60"/>
      <c r="C59" s="61"/>
      <c r="D59" s="224" t="s">
        <v>131</v>
      </c>
      <c r="E59" s="224"/>
      <c r="F59" s="225"/>
      <c r="G59" s="41"/>
      <c r="H59" s="41"/>
      <c r="I59" s="42"/>
      <c r="K59" s="32" t="s">
        <v>172</v>
      </c>
    </row>
    <row r="60" spans="1:11" s="28" customFormat="1" ht="14.15" customHeight="1" x14ac:dyDescent="0.5">
      <c r="A60" s="45"/>
      <c r="B60" s="60"/>
      <c r="C60" s="61"/>
      <c r="D60" s="224" t="s">
        <v>126</v>
      </c>
      <c r="E60" s="224"/>
      <c r="F60" s="225"/>
      <c r="G60" s="41"/>
      <c r="H60" s="41"/>
      <c r="I60" s="42"/>
      <c r="K60" s="32" t="s">
        <v>132</v>
      </c>
    </row>
    <row r="61" spans="1:11" s="28" customFormat="1" ht="14.15" customHeight="1" x14ac:dyDescent="0.5">
      <c r="A61" s="45"/>
      <c r="B61" s="62"/>
      <c r="C61" s="63"/>
      <c r="D61" s="224" t="s">
        <v>128</v>
      </c>
      <c r="E61" s="224"/>
      <c r="F61" s="225"/>
      <c r="G61" s="41"/>
      <c r="H61" s="41"/>
      <c r="I61" s="42"/>
      <c r="K61" s="38"/>
    </row>
    <row r="62" spans="1:11" s="28" customFormat="1" ht="14.15" customHeight="1" x14ac:dyDescent="0.5">
      <c r="A62" s="45"/>
      <c r="B62" s="220" t="s">
        <v>133</v>
      </c>
      <c r="C62" s="220"/>
      <c r="D62" s="220"/>
      <c r="E62" s="220"/>
      <c r="F62" s="221"/>
      <c r="G62" s="50"/>
      <c r="H62" s="50"/>
      <c r="I62" s="51"/>
      <c r="K62" s="38"/>
    </row>
    <row r="63" spans="1:11" s="28" customFormat="1" ht="14.15" customHeight="1" x14ac:dyDescent="0.5">
      <c r="A63" s="45"/>
      <c r="B63" s="59"/>
      <c r="C63" s="226" t="s">
        <v>134</v>
      </c>
      <c r="D63" s="218"/>
      <c r="E63" s="218"/>
      <c r="F63" s="219"/>
      <c r="G63" s="47"/>
      <c r="H63" s="47"/>
      <c r="I63" s="48"/>
      <c r="K63" s="38"/>
    </row>
    <row r="64" spans="1:11" s="28" customFormat="1" ht="14.15" customHeight="1" x14ac:dyDescent="0.5">
      <c r="A64" s="45"/>
      <c r="B64" s="62"/>
      <c r="C64" s="63"/>
      <c r="D64" s="224" t="s">
        <v>135</v>
      </c>
      <c r="E64" s="224"/>
      <c r="F64" s="225"/>
      <c r="G64" s="41"/>
      <c r="H64" s="41"/>
      <c r="I64" s="42"/>
      <c r="K64" s="32" t="s">
        <v>136</v>
      </c>
    </row>
    <row r="65" spans="1:11" s="28" customFormat="1" ht="14.15" customHeight="1" x14ac:dyDescent="0.5">
      <c r="A65" s="45"/>
      <c r="B65" s="59"/>
      <c r="C65" s="226" t="s">
        <v>137</v>
      </c>
      <c r="D65" s="218"/>
      <c r="E65" s="218"/>
      <c r="F65" s="219"/>
      <c r="G65" s="47"/>
      <c r="H65" s="47"/>
      <c r="I65" s="48"/>
      <c r="K65" s="38"/>
    </row>
    <row r="66" spans="1:11" s="28" customFormat="1" ht="14.15" customHeight="1" x14ac:dyDescent="0.5">
      <c r="A66" s="45"/>
      <c r="B66" s="62"/>
      <c r="C66" s="63"/>
      <c r="D66" s="224" t="s">
        <v>138</v>
      </c>
      <c r="E66" s="224"/>
      <c r="F66" s="225"/>
      <c r="G66" s="41"/>
      <c r="H66" s="41"/>
      <c r="I66" s="42"/>
      <c r="K66" s="32" t="s">
        <v>139</v>
      </c>
    </row>
    <row r="67" spans="1:11" s="28" customFormat="1" ht="14.15" customHeight="1" x14ac:dyDescent="0.5">
      <c r="A67" s="45"/>
      <c r="B67" s="220" t="s">
        <v>140</v>
      </c>
      <c r="C67" s="220"/>
      <c r="D67" s="220"/>
      <c r="E67" s="220"/>
      <c r="F67" s="221"/>
      <c r="G67" s="50"/>
      <c r="H67" s="50"/>
      <c r="I67" s="51"/>
      <c r="K67" s="38"/>
    </row>
    <row r="68" spans="1:11" s="28" customFormat="1" ht="14.15" customHeight="1" x14ac:dyDescent="0.5">
      <c r="A68" s="45"/>
      <c r="B68" s="64"/>
      <c r="C68" s="217" t="s">
        <v>141</v>
      </c>
      <c r="D68" s="218"/>
      <c r="E68" s="218"/>
      <c r="F68" s="219"/>
      <c r="G68" s="41"/>
      <c r="H68" s="41"/>
      <c r="I68" s="42"/>
      <c r="K68" s="38"/>
    </row>
    <row r="69" spans="1:11" s="28" customFormat="1" ht="14.15" customHeight="1" x14ac:dyDescent="0.5">
      <c r="A69" s="45"/>
      <c r="B69" s="62"/>
      <c r="C69" s="217" t="s">
        <v>142</v>
      </c>
      <c r="D69" s="218"/>
      <c r="E69" s="218"/>
      <c r="F69" s="219"/>
      <c r="G69" s="41"/>
      <c r="H69" s="41"/>
      <c r="I69" s="42"/>
      <c r="K69" s="38"/>
    </row>
    <row r="70" spans="1:11" s="28" customFormat="1" ht="14.15" customHeight="1" x14ac:dyDescent="0.5">
      <c r="B70" s="220" t="s">
        <v>143</v>
      </c>
      <c r="C70" s="220"/>
      <c r="D70" s="220"/>
      <c r="E70" s="220"/>
      <c r="F70" s="221"/>
      <c r="G70" s="50"/>
      <c r="H70" s="50"/>
      <c r="I70" s="51"/>
      <c r="K70" s="38"/>
    </row>
    <row r="71" spans="1:11" s="28" customFormat="1" ht="14.15" customHeight="1" x14ac:dyDescent="0.5">
      <c r="B71" s="222" t="s">
        <v>144</v>
      </c>
      <c r="C71" s="223"/>
      <c r="D71" s="223"/>
      <c r="E71" s="223"/>
      <c r="F71" s="223"/>
      <c r="G71" s="57"/>
      <c r="H71" s="57"/>
      <c r="I71" s="58"/>
      <c r="K71" s="38"/>
    </row>
    <row r="72" spans="1:11" s="28" customFormat="1" ht="14.15" customHeight="1" x14ac:dyDescent="0.5">
      <c r="B72" s="215" t="s">
        <v>145</v>
      </c>
      <c r="C72" s="215"/>
      <c r="D72" s="215"/>
      <c r="E72" s="215"/>
      <c r="F72" s="216"/>
      <c r="G72" s="41"/>
      <c r="H72" s="41"/>
      <c r="I72" s="42"/>
      <c r="K72" s="32" t="s">
        <v>146</v>
      </c>
    </row>
    <row r="73" spans="1:11" s="28" customFormat="1" ht="14.15" customHeight="1" x14ac:dyDescent="0.5">
      <c r="B73" s="215" t="s">
        <v>147</v>
      </c>
      <c r="C73" s="215"/>
      <c r="D73" s="215"/>
      <c r="E73" s="215"/>
      <c r="F73" s="216"/>
      <c r="G73" s="41"/>
      <c r="H73" s="41"/>
      <c r="I73" s="42"/>
      <c r="K73" s="38"/>
    </row>
    <row r="74" spans="1:11" s="28" customFormat="1" ht="14.15" customHeight="1" x14ac:dyDescent="0.5">
      <c r="B74" s="215" t="s">
        <v>148</v>
      </c>
      <c r="C74" s="215"/>
      <c r="D74" s="215"/>
      <c r="E74" s="215"/>
      <c r="F74" s="216"/>
      <c r="G74" s="41"/>
      <c r="H74" s="41"/>
      <c r="I74" s="42"/>
      <c r="K74" s="38"/>
    </row>
    <row r="75" spans="1:11" s="28" customFormat="1" ht="14.15" customHeight="1" x14ac:dyDescent="0.5">
      <c r="B75" s="215" t="s">
        <v>149</v>
      </c>
      <c r="C75" s="215"/>
      <c r="D75" s="215"/>
      <c r="E75" s="215"/>
      <c r="F75" s="216"/>
      <c r="G75" s="41"/>
      <c r="H75" s="41"/>
      <c r="I75" s="42"/>
      <c r="K75" s="38"/>
    </row>
    <row r="76" spans="1:11" s="28" customFormat="1" ht="14.15" customHeight="1" x14ac:dyDescent="0.5">
      <c r="B76" s="215" t="s">
        <v>150</v>
      </c>
      <c r="C76" s="215"/>
      <c r="D76" s="215"/>
      <c r="E76" s="215"/>
      <c r="F76" s="216"/>
      <c r="G76" s="65"/>
      <c r="H76" s="65"/>
      <c r="I76" s="66"/>
      <c r="K76" s="32" t="s">
        <v>151</v>
      </c>
    </row>
    <row r="77" spans="1:11" x14ac:dyDescent="0.55000000000000004">
      <c r="K77" s="22"/>
    </row>
    <row r="78" spans="1:11" x14ac:dyDescent="0.55000000000000004">
      <c r="K78" s="22"/>
    </row>
    <row r="79" spans="1:11" x14ac:dyDescent="0.55000000000000004">
      <c r="K79" s="22"/>
    </row>
  </sheetData>
  <mergeCells count="71">
    <mergeCell ref="B4:F4"/>
    <mergeCell ref="B5:F5"/>
    <mergeCell ref="B6:F6"/>
    <mergeCell ref="B7:F7"/>
    <mergeCell ref="B8:D10"/>
    <mergeCell ref="E8:F8"/>
    <mergeCell ref="E9:F9"/>
    <mergeCell ref="E10:F10"/>
    <mergeCell ref="D30:F30"/>
    <mergeCell ref="B11:F11"/>
    <mergeCell ref="B20:F20"/>
    <mergeCell ref="B21:F21"/>
    <mergeCell ref="B22:F22"/>
    <mergeCell ref="D23:F23"/>
    <mergeCell ref="D24:F24"/>
    <mergeCell ref="D25:F25"/>
    <mergeCell ref="D26:F26"/>
    <mergeCell ref="C27:F27"/>
    <mergeCell ref="E28:F28"/>
    <mergeCell ref="D29:F29"/>
    <mergeCell ref="E42:F42"/>
    <mergeCell ref="D31:F31"/>
    <mergeCell ref="C32:F32"/>
    <mergeCell ref="C33:F33"/>
    <mergeCell ref="B34:F34"/>
    <mergeCell ref="D35:F35"/>
    <mergeCell ref="D36:F36"/>
    <mergeCell ref="D37:F37"/>
    <mergeCell ref="E38:F38"/>
    <mergeCell ref="C39:F39"/>
    <mergeCell ref="D40:F40"/>
    <mergeCell ref="E41:F41"/>
    <mergeCell ref="D55:F55"/>
    <mergeCell ref="C43:F43"/>
    <mergeCell ref="C44:F44"/>
    <mergeCell ref="B45:F45"/>
    <mergeCell ref="B46:C48"/>
    <mergeCell ref="D46:F46"/>
    <mergeCell ref="B49:F49"/>
    <mergeCell ref="B50:F50"/>
    <mergeCell ref="B51:F51"/>
    <mergeCell ref="B52:F52"/>
    <mergeCell ref="C53:F53"/>
    <mergeCell ref="D54:F54"/>
    <mergeCell ref="B67:F67"/>
    <mergeCell ref="D56:F56"/>
    <mergeCell ref="B57:F57"/>
    <mergeCell ref="C58:F58"/>
    <mergeCell ref="D59:F59"/>
    <mergeCell ref="D60:F60"/>
    <mergeCell ref="D61:F61"/>
    <mergeCell ref="B62:F62"/>
    <mergeCell ref="C63:F63"/>
    <mergeCell ref="D64:F64"/>
    <mergeCell ref="C65:F65"/>
    <mergeCell ref="D66:F66"/>
    <mergeCell ref="B74:F74"/>
    <mergeCell ref="B75:F75"/>
    <mergeCell ref="B76:F76"/>
    <mergeCell ref="C68:F68"/>
    <mergeCell ref="C69:F69"/>
    <mergeCell ref="B70:F70"/>
    <mergeCell ref="B71:F71"/>
    <mergeCell ref="B72:F72"/>
    <mergeCell ref="B73:F73"/>
    <mergeCell ref="G11:I11"/>
    <mergeCell ref="G5:I5"/>
    <mergeCell ref="G6:I6"/>
    <mergeCell ref="G8:I8"/>
    <mergeCell ref="G9:I9"/>
    <mergeCell ref="G10:I10"/>
  </mergeCells>
  <phoneticPr fontId="3"/>
  <dataValidations count="4">
    <dataValidation imeMode="disabled" allowBlank="1" showInputMessage="1" showErrorMessage="1" sqref="C35:C44 C68:C69 C53:C56 C64:C66 C58:C61 C25:C33" xr:uid="{90FF2A2F-0570-424D-9C6B-5FF6C313104B}"/>
    <dataValidation imeMode="fullKatakana" allowBlank="1" showInputMessage="1" showErrorMessage="1" sqref="G5:I5" xr:uid="{C891FDA7-49C1-4E54-A496-2D115D055C85}"/>
    <dataValidation imeMode="halfAlpha" allowBlank="1" showInputMessage="1" showErrorMessage="1" sqref="G8:I10 G20:I76" xr:uid="{BA03D564-0667-436E-A55E-D11550CB5D13}"/>
    <dataValidation imeMode="on" allowBlank="1" showInputMessage="1" showErrorMessage="1" sqref="G11:I11" xr:uid="{B90F90E4-0E9A-4E3A-80F5-F0CFE1760C00}"/>
  </dataValidations>
  <hyperlinks>
    <hyperlink ref="O9" r:id="rId1" xr:uid="{5FD7B32E-3B84-4BD2-9E1B-CC14F4F7D304}"/>
  </hyperlinks>
  <pageMargins left="0.70866141732283472" right="0.70866141732283472" top="0.74803149606299213" bottom="0.74803149606299213" header="0.31496062992125984" footer="0.31496062992125984"/>
  <pageSetup paperSize="8" scale="72" orientation="landscape" r:id="rId2"/>
  <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【説明】初めにご確認ください</vt:lpstr>
      <vt:lpstr>Ⅰ.資金計画表</vt:lpstr>
      <vt:lpstr>Ⅱ.資金繰り表</vt:lpstr>
      <vt:lpstr>Ⅲ.財務データ入力</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