
<file path=[Content_Types].xml><?xml version="1.0" encoding="utf-8"?>
<Types xmlns="http://schemas.openxmlformats.org/package/2006/content-types">
  <Default ContentType="application/vnd.openxmlformats-officedocument.spreadsheetml.printerSettings" Extension="bin"/>
  <Default ContentType="image/png" Extension="png"/>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defaultThemeVersion="202300"/>
  <xr:revisionPtr revIDLastSave="0" documentId="13_ncr:1_{219903FD-9DC9-4733-8AFD-D0789F947324}" xr6:coauthVersionLast="47" xr6:coauthVersionMax="47" xr10:uidLastSave="{00000000-0000-0000-0000-000000000000}"/>
  <workbookProtection workbookAlgorithmName="SHA-512" workbookHashValue="/2x1GqJHVM6tYJ/svmxl1mvyNRT3iXeT/G0IucX+zyCu7mMvZJXd4xn0Va7KNP4gqypMJ5+vCgSMS4eMvM0TQQ==" workbookSaltValue="wwB+496pB7ZuSv9yVgToOQ==" workbookSpinCount="100000" lockStructure="1"/>
  <bookViews>
    <workbookView xWindow="28680" yWindow="-120" windowWidth="29040" windowHeight="15720" tabRatio="795" xr2:uid="{93F67E7B-6001-4465-BBC9-5F3029E91B08}"/>
  </bookViews>
  <sheets>
    <sheet name="研究開発予算" sheetId="6" r:id="rId1"/>
    <sheet name="(添付資料1) 主任研究者研究経歴書１" sheetId="10" r:id="rId2"/>
    <sheet name="(添付資料1) 主任研究者研究経歴書２" sheetId="8" r:id="rId3"/>
    <sheet name="(添付資料2) その他の研究費の応募・受入状況" sheetId="11" r:id="rId4"/>
    <sheet name="(添付資料3) 利害関係の確認" sheetId="3" r:id="rId5"/>
    <sheet name="(添付資料3　別紙1) 利害関係者" sheetId="4" r:id="rId6"/>
    <sheet name="技術キーワード" sheetId="2" r:id="rId7"/>
    <sheet name="技術キーワード一覧(マスタ)" sheetId="1" state="hidden" r:id="rId8"/>
  </sheets>
  <definedNames>
    <definedName name="_xlnm.Print_Area" localSheetId="1">'(添付資料1) 主任研究者研究経歴書１'!$B$6:$G$35</definedName>
    <definedName name="_xlnm.Print_Area" localSheetId="2">'(添付資料1) 主任研究者研究経歴書２'!$B$6:$Q$58</definedName>
    <definedName name="_xlnm.Print_Area" localSheetId="3">'(添付資料2) その他の研究費の応募・受入状況'!$B$8:$J$32</definedName>
    <definedName name="_xlnm.Print_Area" localSheetId="5">'(添付資料3　別紙1) 利害関係者'!$B$2:$D$5</definedName>
    <definedName name="_xlnm.Print_Area" localSheetId="4">'(添付資料3) 利害関係の確認'!$B$2:$D$17</definedName>
    <definedName name="_xlnm.Print_Area" localSheetId="6">技術キーワード!$A$1:$F$16</definedName>
    <definedName name="_xlnm.Print_Area" localSheetId="0">研究開発予算!$A$3:$G$9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2" i="6" l="1"/>
  <c r="C11" i="6"/>
  <c r="H8" i="6"/>
  <c r="C13" i="6"/>
  <c r="G7" i="6" l="1"/>
  <c r="F7" i="6"/>
  <c r="E7" i="6"/>
  <c r="D7" i="6"/>
  <c r="G6" i="6"/>
  <c r="F6" i="6"/>
  <c r="E6" i="6"/>
  <c r="D6" i="6"/>
  <c r="B10" i="3"/>
  <c r="B8" i="3"/>
  <c r="B6" i="3"/>
  <c r="B4" i="3"/>
  <c r="B20" i="2"/>
  <c r="D10" i="2"/>
  <c r="D9" i="2"/>
  <c r="D8" i="2"/>
  <c r="D7" i="2"/>
  <c r="D6" i="2"/>
  <c r="D5" i="2"/>
  <c r="D4" i="2"/>
  <c r="E5" i="2"/>
  <c r="E6" i="2"/>
  <c r="E7" i="2"/>
  <c r="E8" i="2"/>
  <c r="E9" i="2"/>
  <c r="E10" i="2"/>
  <c r="E4" i="2"/>
  <c r="G554" i="1"/>
  <c r="D554" i="1"/>
  <c r="G553" i="1"/>
  <c r="D553" i="1"/>
  <c r="G552" i="1"/>
  <c r="D552" i="1"/>
  <c r="G551" i="1"/>
  <c r="D551" i="1"/>
  <c r="G550" i="1"/>
  <c r="D550" i="1"/>
  <c r="G549" i="1"/>
  <c r="D549" i="1"/>
  <c r="G548" i="1"/>
  <c r="D548" i="1"/>
  <c r="G547" i="1"/>
  <c r="D547" i="1"/>
  <c r="G546" i="1"/>
  <c r="D546" i="1"/>
  <c r="G545" i="1"/>
  <c r="D545" i="1"/>
  <c r="G544" i="1"/>
  <c r="D544" i="1"/>
  <c r="G543" i="1"/>
  <c r="D543" i="1"/>
  <c r="G542" i="1"/>
  <c r="D542" i="1"/>
  <c r="G541" i="1"/>
  <c r="D541" i="1"/>
  <c r="G540" i="1"/>
  <c r="D540" i="1"/>
  <c r="G539" i="1"/>
  <c r="D539" i="1"/>
  <c r="G538" i="1"/>
  <c r="D538" i="1"/>
  <c r="G537" i="1"/>
  <c r="D537" i="1"/>
  <c r="G536" i="1"/>
  <c r="D536" i="1"/>
  <c r="G535" i="1"/>
  <c r="D535" i="1"/>
  <c r="G534" i="1"/>
  <c r="D534" i="1"/>
  <c r="G533" i="1"/>
  <c r="D533" i="1"/>
  <c r="G532" i="1"/>
  <c r="D532" i="1"/>
  <c r="G531" i="1"/>
  <c r="D531" i="1"/>
  <c r="G530" i="1"/>
  <c r="D530" i="1"/>
  <c r="G529" i="1"/>
  <c r="D529" i="1"/>
  <c r="G528" i="1"/>
  <c r="D528" i="1"/>
  <c r="G527" i="1"/>
  <c r="D527" i="1"/>
  <c r="G526" i="1"/>
  <c r="D526" i="1"/>
  <c r="G525" i="1"/>
  <c r="D525" i="1"/>
  <c r="G524" i="1"/>
  <c r="D524" i="1"/>
  <c r="G523" i="1"/>
  <c r="D523" i="1"/>
  <c r="G522" i="1"/>
  <c r="D522" i="1"/>
  <c r="G521" i="1"/>
  <c r="D521" i="1"/>
  <c r="G520" i="1"/>
  <c r="D520" i="1"/>
  <c r="G519" i="1"/>
  <c r="D519" i="1"/>
  <c r="G518" i="1"/>
  <c r="D518" i="1"/>
  <c r="G517" i="1"/>
  <c r="D517" i="1"/>
  <c r="G516" i="1"/>
  <c r="D516" i="1"/>
  <c r="G515" i="1"/>
  <c r="D515" i="1"/>
  <c r="G514" i="1"/>
  <c r="D514" i="1"/>
  <c r="G513" i="1"/>
  <c r="D513" i="1"/>
  <c r="G512" i="1"/>
  <c r="D512" i="1"/>
  <c r="G511" i="1"/>
  <c r="D511" i="1"/>
  <c r="G510" i="1"/>
  <c r="D510" i="1"/>
  <c r="G509" i="1"/>
  <c r="D509" i="1"/>
  <c r="G508" i="1"/>
  <c r="D508" i="1"/>
  <c r="G507" i="1"/>
  <c r="D507" i="1"/>
  <c r="G506" i="1"/>
  <c r="D506" i="1"/>
  <c r="G505" i="1"/>
  <c r="D505" i="1"/>
  <c r="G504" i="1"/>
  <c r="D504" i="1"/>
  <c r="G503" i="1"/>
  <c r="D503" i="1"/>
  <c r="G502" i="1"/>
  <c r="D502" i="1"/>
  <c r="G501" i="1"/>
  <c r="D501" i="1"/>
  <c r="G500" i="1"/>
  <c r="D500" i="1"/>
  <c r="G499" i="1"/>
  <c r="D499" i="1"/>
  <c r="G498" i="1"/>
  <c r="D498" i="1"/>
  <c r="G497" i="1"/>
  <c r="D497" i="1"/>
  <c r="G496" i="1"/>
  <c r="D496" i="1"/>
  <c r="G495" i="1"/>
  <c r="D495" i="1"/>
  <c r="G494" i="1"/>
  <c r="D494" i="1"/>
  <c r="G493" i="1"/>
  <c r="D493" i="1"/>
  <c r="G492" i="1"/>
  <c r="D492" i="1"/>
  <c r="G491" i="1"/>
  <c r="D491" i="1"/>
  <c r="G490" i="1"/>
  <c r="D490" i="1"/>
  <c r="G489" i="1"/>
  <c r="D489" i="1"/>
  <c r="G488" i="1"/>
  <c r="D488" i="1"/>
  <c r="G487" i="1"/>
  <c r="D487" i="1"/>
  <c r="G486" i="1"/>
  <c r="D486" i="1"/>
  <c r="G485" i="1"/>
  <c r="D485" i="1"/>
  <c r="G484" i="1"/>
  <c r="D484" i="1"/>
  <c r="G483" i="1"/>
  <c r="D483" i="1"/>
  <c r="G482" i="1"/>
  <c r="D482" i="1"/>
  <c r="G481" i="1"/>
  <c r="D481" i="1"/>
  <c r="G480" i="1"/>
  <c r="D480" i="1"/>
  <c r="G479" i="1"/>
  <c r="D479" i="1"/>
  <c r="G478" i="1"/>
  <c r="D478" i="1"/>
  <c r="G477" i="1"/>
  <c r="D477" i="1"/>
  <c r="G476" i="1"/>
  <c r="D476" i="1"/>
  <c r="G475" i="1"/>
  <c r="D475" i="1"/>
  <c r="G474" i="1"/>
  <c r="D474" i="1"/>
  <c r="G473" i="1"/>
  <c r="D473" i="1"/>
  <c r="G472" i="1"/>
  <c r="D472" i="1"/>
  <c r="G471" i="1"/>
  <c r="D471" i="1"/>
  <c r="G470" i="1"/>
  <c r="D470" i="1"/>
  <c r="G469" i="1"/>
  <c r="D469" i="1"/>
  <c r="G468" i="1"/>
  <c r="D468" i="1"/>
  <c r="G467" i="1"/>
  <c r="D467" i="1"/>
  <c r="G466" i="1"/>
  <c r="D466" i="1"/>
  <c r="G465" i="1"/>
  <c r="D465" i="1"/>
  <c r="G464" i="1"/>
  <c r="D464" i="1"/>
  <c r="G463" i="1"/>
  <c r="D463" i="1"/>
  <c r="G462" i="1"/>
  <c r="D462" i="1"/>
  <c r="G461" i="1"/>
  <c r="D461" i="1"/>
  <c r="G460" i="1"/>
  <c r="D460" i="1"/>
  <c r="G459" i="1"/>
  <c r="D459" i="1"/>
  <c r="G458" i="1"/>
  <c r="D458" i="1"/>
  <c r="G457" i="1"/>
  <c r="D457" i="1"/>
  <c r="G456" i="1"/>
  <c r="D456" i="1"/>
  <c r="G455" i="1"/>
  <c r="D455" i="1"/>
  <c r="G454" i="1"/>
  <c r="D454" i="1"/>
  <c r="G453" i="1"/>
  <c r="D453" i="1"/>
  <c r="G452" i="1"/>
  <c r="D452" i="1"/>
  <c r="G451" i="1"/>
  <c r="D451" i="1"/>
  <c r="G450" i="1"/>
  <c r="D450" i="1"/>
  <c r="G449" i="1"/>
  <c r="D449" i="1"/>
  <c r="G448" i="1"/>
  <c r="D448" i="1"/>
  <c r="G447" i="1"/>
  <c r="D447" i="1"/>
  <c r="G446" i="1"/>
  <c r="D446" i="1"/>
  <c r="G445" i="1"/>
  <c r="D445" i="1"/>
  <c r="G444" i="1"/>
  <c r="D444" i="1"/>
  <c r="G443" i="1"/>
  <c r="D443" i="1"/>
  <c r="G442" i="1"/>
  <c r="D442" i="1"/>
  <c r="G441" i="1"/>
  <c r="D441" i="1"/>
  <c r="G440" i="1"/>
  <c r="D440" i="1"/>
  <c r="G439" i="1"/>
  <c r="D439" i="1"/>
  <c r="G438" i="1"/>
  <c r="D438" i="1"/>
  <c r="G437" i="1"/>
  <c r="D437" i="1"/>
  <c r="G436" i="1"/>
  <c r="D436" i="1"/>
  <c r="G435" i="1"/>
  <c r="D435" i="1"/>
  <c r="G434" i="1"/>
  <c r="D434" i="1"/>
  <c r="G433" i="1"/>
  <c r="D433" i="1"/>
  <c r="G432" i="1"/>
  <c r="D432" i="1"/>
  <c r="G431" i="1"/>
  <c r="D431" i="1"/>
  <c r="G430" i="1"/>
  <c r="D430" i="1"/>
  <c r="G429" i="1"/>
  <c r="D429" i="1"/>
  <c r="G428" i="1"/>
  <c r="D428" i="1"/>
  <c r="G427" i="1"/>
  <c r="D427" i="1"/>
  <c r="G426" i="1"/>
  <c r="D426" i="1"/>
  <c r="G425" i="1"/>
  <c r="D425" i="1"/>
  <c r="G424" i="1"/>
  <c r="D424" i="1"/>
  <c r="G423" i="1"/>
  <c r="D423" i="1"/>
  <c r="G422" i="1"/>
  <c r="D422" i="1"/>
  <c r="G421" i="1"/>
  <c r="D421" i="1"/>
  <c r="G420" i="1"/>
  <c r="D420" i="1"/>
  <c r="G419" i="1"/>
  <c r="D419" i="1"/>
  <c r="G418" i="1"/>
  <c r="D418" i="1"/>
  <c r="G417" i="1"/>
  <c r="D417" i="1"/>
  <c r="G416" i="1"/>
  <c r="D416" i="1"/>
  <c r="G415" i="1"/>
  <c r="D415" i="1"/>
  <c r="G414" i="1"/>
  <c r="D414" i="1"/>
  <c r="G413" i="1"/>
  <c r="D413" i="1"/>
  <c r="G412" i="1"/>
  <c r="D412" i="1"/>
  <c r="G411" i="1"/>
  <c r="D411" i="1"/>
  <c r="G410" i="1"/>
  <c r="D410" i="1"/>
  <c r="G409" i="1"/>
  <c r="D409" i="1"/>
  <c r="G408" i="1"/>
  <c r="D408" i="1"/>
  <c r="G407" i="1"/>
  <c r="D407" i="1"/>
  <c r="G406" i="1"/>
  <c r="D406" i="1"/>
  <c r="G405" i="1"/>
  <c r="D405" i="1"/>
  <c r="G404" i="1"/>
  <c r="D404" i="1"/>
  <c r="G403" i="1"/>
  <c r="D403" i="1"/>
  <c r="G402" i="1"/>
  <c r="D402" i="1"/>
  <c r="G401" i="1"/>
  <c r="D401" i="1"/>
  <c r="G400" i="1"/>
  <c r="D400" i="1"/>
  <c r="G399" i="1"/>
  <c r="D399" i="1"/>
  <c r="G398" i="1"/>
  <c r="D398" i="1"/>
  <c r="G397" i="1"/>
  <c r="D397" i="1"/>
  <c r="G396" i="1"/>
  <c r="D396" i="1"/>
  <c r="G395" i="1"/>
  <c r="D395" i="1"/>
  <c r="G394" i="1"/>
  <c r="D394" i="1"/>
  <c r="G393" i="1"/>
  <c r="D393" i="1"/>
  <c r="G392" i="1"/>
  <c r="D392" i="1"/>
  <c r="G391" i="1"/>
  <c r="D391" i="1"/>
  <c r="G390" i="1"/>
  <c r="D390" i="1"/>
  <c r="G389" i="1"/>
  <c r="D389" i="1"/>
  <c r="G388" i="1"/>
  <c r="D388" i="1"/>
  <c r="G387" i="1"/>
  <c r="D387" i="1"/>
  <c r="G386" i="1"/>
  <c r="D386" i="1"/>
  <c r="G385" i="1"/>
  <c r="D385" i="1"/>
  <c r="G384" i="1"/>
  <c r="D384" i="1"/>
  <c r="G383" i="1"/>
  <c r="D383" i="1"/>
  <c r="G382" i="1"/>
  <c r="D382" i="1"/>
  <c r="G381" i="1"/>
  <c r="D381" i="1"/>
  <c r="G380" i="1"/>
  <c r="D380" i="1"/>
  <c r="G379" i="1"/>
  <c r="D379" i="1"/>
  <c r="G378" i="1"/>
  <c r="D378" i="1"/>
  <c r="G377" i="1"/>
  <c r="D377" i="1"/>
  <c r="G376" i="1"/>
  <c r="D376" i="1"/>
  <c r="G375" i="1"/>
  <c r="D375" i="1"/>
  <c r="G374" i="1"/>
  <c r="D374" i="1"/>
  <c r="G373" i="1"/>
  <c r="D373" i="1"/>
  <c r="G372" i="1"/>
  <c r="D372" i="1"/>
  <c r="G371" i="1"/>
  <c r="D371" i="1"/>
  <c r="G370" i="1"/>
  <c r="D370" i="1"/>
  <c r="G369" i="1"/>
  <c r="D369" i="1"/>
  <c r="G368" i="1"/>
  <c r="D368" i="1"/>
  <c r="G367" i="1"/>
  <c r="D367" i="1"/>
  <c r="G366" i="1"/>
  <c r="D366" i="1"/>
  <c r="G365" i="1"/>
  <c r="D365" i="1"/>
  <c r="G364" i="1"/>
  <c r="D364" i="1"/>
  <c r="G363" i="1"/>
  <c r="D363" i="1"/>
  <c r="G362" i="1"/>
  <c r="D362" i="1"/>
  <c r="G361" i="1"/>
  <c r="D361" i="1"/>
  <c r="G360" i="1"/>
  <c r="D360" i="1"/>
  <c r="G359" i="1"/>
  <c r="D359" i="1"/>
  <c r="G358" i="1"/>
  <c r="D358" i="1"/>
  <c r="G357" i="1"/>
  <c r="D357" i="1"/>
  <c r="G356" i="1"/>
  <c r="D356" i="1"/>
  <c r="G355" i="1"/>
  <c r="D355" i="1"/>
  <c r="G354" i="1"/>
  <c r="D354" i="1"/>
  <c r="G353" i="1"/>
  <c r="D353" i="1"/>
  <c r="G352" i="1"/>
  <c r="D352" i="1"/>
  <c r="G351" i="1"/>
  <c r="D351" i="1"/>
  <c r="G350" i="1"/>
  <c r="D350" i="1"/>
  <c r="G349" i="1"/>
  <c r="D349" i="1"/>
  <c r="G348" i="1"/>
  <c r="D348" i="1"/>
  <c r="G347" i="1"/>
  <c r="D347" i="1"/>
  <c r="G346" i="1"/>
  <c r="D346" i="1"/>
  <c r="G345" i="1"/>
  <c r="D345" i="1"/>
  <c r="G344" i="1"/>
  <c r="D344" i="1"/>
  <c r="G343" i="1"/>
  <c r="D343" i="1"/>
  <c r="G342" i="1"/>
  <c r="D342" i="1"/>
  <c r="G341" i="1"/>
  <c r="D341" i="1"/>
  <c r="G340" i="1"/>
  <c r="D340" i="1"/>
  <c r="G339" i="1"/>
  <c r="D339" i="1"/>
  <c r="G338" i="1"/>
  <c r="D338" i="1"/>
  <c r="G337" i="1"/>
  <c r="D337" i="1"/>
  <c r="G336" i="1"/>
  <c r="D336" i="1"/>
  <c r="G335" i="1"/>
  <c r="D335" i="1"/>
  <c r="G334" i="1"/>
  <c r="D334" i="1"/>
  <c r="G333" i="1"/>
  <c r="D333" i="1"/>
  <c r="G332" i="1"/>
  <c r="D332" i="1"/>
  <c r="G331" i="1"/>
  <c r="D331" i="1"/>
  <c r="G330" i="1"/>
  <c r="D330" i="1"/>
  <c r="G329" i="1"/>
  <c r="D329" i="1"/>
  <c r="G328" i="1"/>
  <c r="D328" i="1"/>
  <c r="G327" i="1"/>
  <c r="D327" i="1"/>
  <c r="G326" i="1"/>
  <c r="D326" i="1"/>
  <c r="G325" i="1"/>
  <c r="D325" i="1"/>
  <c r="G324" i="1"/>
  <c r="D324" i="1"/>
  <c r="G323" i="1"/>
  <c r="D323" i="1"/>
  <c r="G322" i="1"/>
  <c r="D322" i="1"/>
  <c r="G321" i="1"/>
  <c r="D321" i="1"/>
  <c r="G320" i="1"/>
  <c r="D320" i="1"/>
  <c r="G319" i="1"/>
  <c r="D319" i="1"/>
  <c r="G318" i="1"/>
  <c r="D318" i="1"/>
  <c r="G317" i="1"/>
  <c r="D317" i="1"/>
  <c r="G316" i="1"/>
  <c r="D316" i="1"/>
  <c r="G315" i="1"/>
  <c r="D315" i="1"/>
  <c r="G314" i="1"/>
  <c r="D314" i="1"/>
  <c r="G313" i="1"/>
  <c r="D313" i="1"/>
  <c r="G312" i="1"/>
  <c r="D312" i="1"/>
  <c r="G311" i="1"/>
  <c r="D311" i="1"/>
  <c r="G310" i="1"/>
  <c r="D310" i="1"/>
  <c r="G309" i="1"/>
  <c r="D309" i="1"/>
  <c r="G308" i="1"/>
  <c r="D308" i="1"/>
  <c r="G307" i="1"/>
  <c r="D307" i="1"/>
  <c r="G306" i="1"/>
  <c r="D306" i="1"/>
  <c r="G305" i="1"/>
  <c r="D305" i="1"/>
  <c r="G304" i="1"/>
  <c r="D304" i="1"/>
  <c r="G303" i="1"/>
  <c r="D303" i="1"/>
  <c r="G302" i="1"/>
  <c r="D302" i="1"/>
  <c r="G301" i="1"/>
  <c r="D301" i="1"/>
  <c r="G300" i="1"/>
  <c r="D300" i="1"/>
  <c r="G299" i="1"/>
  <c r="D299" i="1"/>
  <c r="G298" i="1"/>
  <c r="D298" i="1"/>
  <c r="G297" i="1"/>
  <c r="D297" i="1"/>
  <c r="G296" i="1"/>
  <c r="D296" i="1"/>
  <c r="G295" i="1"/>
  <c r="D295" i="1"/>
  <c r="G294" i="1"/>
  <c r="D294" i="1"/>
  <c r="G293" i="1"/>
  <c r="D293" i="1"/>
  <c r="G292" i="1"/>
  <c r="D292" i="1"/>
  <c r="G291" i="1"/>
  <c r="D291" i="1"/>
  <c r="G290" i="1"/>
  <c r="D290" i="1"/>
  <c r="G289" i="1"/>
  <c r="D289" i="1"/>
  <c r="G288" i="1"/>
  <c r="D288" i="1"/>
  <c r="G287" i="1"/>
  <c r="D287" i="1"/>
  <c r="G286" i="1"/>
  <c r="D286" i="1"/>
  <c r="G285" i="1"/>
  <c r="D285" i="1"/>
  <c r="G284" i="1"/>
  <c r="D284" i="1"/>
  <c r="G283" i="1"/>
  <c r="D283" i="1"/>
  <c r="G282" i="1"/>
  <c r="D282" i="1"/>
  <c r="G281" i="1"/>
  <c r="D281" i="1"/>
  <c r="G280" i="1"/>
  <c r="D280" i="1"/>
  <c r="G279" i="1"/>
  <c r="D279" i="1"/>
  <c r="G278" i="1"/>
  <c r="D278" i="1"/>
  <c r="G277" i="1"/>
  <c r="D277" i="1"/>
  <c r="G276" i="1"/>
  <c r="D276" i="1"/>
  <c r="G275" i="1"/>
  <c r="D275" i="1"/>
  <c r="G274" i="1"/>
  <c r="D274" i="1"/>
  <c r="G273" i="1"/>
  <c r="D273" i="1"/>
  <c r="G272" i="1"/>
  <c r="D272" i="1"/>
  <c r="G271" i="1"/>
  <c r="D271" i="1"/>
  <c r="G270" i="1"/>
  <c r="D270" i="1"/>
  <c r="G269" i="1"/>
  <c r="D269" i="1"/>
  <c r="G268" i="1"/>
  <c r="D268" i="1"/>
  <c r="G267" i="1"/>
  <c r="D267" i="1"/>
  <c r="G266" i="1"/>
  <c r="D266" i="1"/>
  <c r="G265" i="1"/>
  <c r="D265" i="1"/>
  <c r="G264" i="1"/>
  <c r="D264" i="1"/>
  <c r="G263" i="1"/>
  <c r="D263" i="1"/>
  <c r="G262" i="1"/>
  <c r="D262" i="1"/>
  <c r="G261" i="1"/>
  <c r="D261" i="1"/>
  <c r="G260" i="1"/>
  <c r="D260" i="1"/>
  <c r="G259" i="1"/>
  <c r="D259" i="1"/>
  <c r="G258" i="1"/>
  <c r="D258" i="1"/>
  <c r="G257" i="1"/>
  <c r="D257" i="1"/>
  <c r="G256" i="1"/>
  <c r="D256" i="1"/>
  <c r="G255" i="1"/>
  <c r="D255" i="1"/>
  <c r="G254" i="1"/>
  <c r="D254" i="1"/>
  <c r="G253" i="1"/>
  <c r="D253" i="1"/>
  <c r="G252" i="1"/>
  <c r="D252" i="1"/>
  <c r="G251" i="1"/>
  <c r="D251" i="1"/>
  <c r="G250" i="1"/>
  <c r="D250" i="1"/>
  <c r="G249" i="1"/>
  <c r="D249" i="1"/>
  <c r="G248" i="1"/>
  <c r="D248" i="1"/>
  <c r="G247" i="1"/>
  <c r="D247" i="1"/>
  <c r="G246" i="1"/>
  <c r="D246" i="1"/>
  <c r="G245" i="1"/>
  <c r="D245" i="1"/>
  <c r="G244" i="1"/>
  <c r="D244" i="1"/>
  <c r="G243" i="1"/>
  <c r="D243" i="1"/>
  <c r="G242" i="1"/>
  <c r="D242" i="1"/>
  <c r="G241" i="1"/>
  <c r="D241" i="1"/>
  <c r="G240" i="1"/>
  <c r="D240" i="1"/>
  <c r="G239" i="1"/>
  <c r="D239" i="1"/>
  <c r="G238" i="1"/>
  <c r="D238" i="1"/>
  <c r="G237" i="1"/>
  <c r="D237" i="1"/>
  <c r="G236" i="1"/>
  <c r="D236" i="1"/>
  <c r="G235" i="1"/>
  <c r="D235" i="1"/>
  <c r="G234" i="1"/>
  <c r="D234" i="1"/>
  <c r="G233" i="1"/>
  <c r="D233" i="1"/>
  <c r="G232" i="1"/>
  <c r="D232" i="1"/>
  <c r="G231" i="1"/>
  <c r="D231" i="1"/>
  <c r="G230" i="1"/>
  <c r="D230" i="1"/>
  <c r="G229" i="1"/>
  <c r="D229" i="1"/>
  <c r="G228" i="1"/>
  <c r="D228" i="1"/>
  <c r="G227" i="1"/>
  <c r="D227" i="1"/>
  <c r="G226" i="1"/>
  <c r="D226" i="1"/>
  <c r="G225" i="1"/>
  <c r="D225" i="1"/>
  <c r="G224" i="1"/>
  <c r="D224" i="1"/>
  <c r="G223" i="1"/>
  <c r="D223" i="1"/>
  <c r="G222" i="1"/>
  <c r="D222" i="1"/>
  <c r="G221" i="1"/>
  <c r="D221" i="1"/>
  <c r="G220" i="1"/>
  <c r="D220" i="1"/>
  <c r="G219" i="1"/>
  <c r="D219" i="1"/>
  <c r="G218" i="1"/>
  <c r="D218" i="1"/>
  <c r="G217" i="1"/>
  <c r="D217" i="1"/>
  <c r="G216" i="1"/>
  <c r="D216" i="1"/>
  <c r="G215" i="1"/>
  <c r="D215" i="1"/>
  <c r="G214" i="1"/>
  <c r="D214" i="1"/>
  <c r="G213" i="1"/>
  <c r="D213" i="1"/>
  <c r="G212" i="1"/>
  <c r="D212" i="1"/>
  <c r="G211" i="1"/>
  <c r="D211" i="1"/>
  <c r="G210" i="1"/>
  <c r="D210" i="1"/>
  <c r="G209" i="1"/>
  <c r="D209" i="1"/>
  <c r="G208" i="1"/>
  <c r="D208" i="1"/>
  <c r="G207" i="1"/>
  <c r="D207" i="1"/>
  <c r="G206" i="1"/>
  <c r="D206" i="1"/>
  <c r="G205" i="1"/>
  <c r="D205" i="1"/>
  <c r="G204" i="1"/>
  <c r="D204" i="1"/>
  <c r="G203" i="1"/>
  <c r="D203" i="1"/>
  <c r="G202" i="1"/>
  <c r="D202" i="1"/>
  <c r="G201" i="1"/>
  <c r="D201" i="1"/>
  <c r="G200" i="1"/>
  <c r="D200" i="1"/>
  <c r="G199" i="1"/>
  <c r="D199" i="1"/>
  <c r="G198" i="1"/>
  <c r="D198" i="1"/>
  <c r="G197" i="1"/>
  <c r="D197" i="1"/>
  <c r="G196" i="1"/>
  <c r="D196" i="1"/>
  <c r="G195" i="1"/>
  <c r="D195" i="1"/>
  <c r="G194" i="1"/>
  <c r="D194" i="1"/>
  <c r="G193" i="1"/>
  <c r="D193" i="1"/>
  <c r="G192" i="1"/>
  <c r="D192" i="1"/>
  <c r="G191" i="1"/>
  <c r="D191" i="1"/>
  <c r="G190" i="1"/>
  <c r="D190" i="1"/>
  <c r="G189" i="1"/>
  <c r="D189" i="1"/>
  <c r="G188" i="1"/>
  <c r="D188" i="1"/>
  <c r="G187" i="1"/>
  <c r="D187" i="1"/>
  <c r="G186" i="1"/>
  <c r="D186" i="1"/>
  <c r="G185" i="1"/>
  <c r="D185" i="1"/>
  <c r="G184" i="1"/>
  <c r="D184" i="1"/>
  <c r="G183" i="1"/>
  <c r="D183" i="1"/>
  <c r="G182" i="1"/>
  <c r="D182" i="1"/>
  <c r="G181" i="1"/>
  <c r="D181" i="1"/>
  <c r="G180" i="1"/>
  <c r="D180" i="1"/>
  <c r="G179" i="1"/>
  <c r="D179" i="1"/>
  <c r="G178" i="1"/>
  <c r="D178" i="1"/>
  <c r="G177" i="1"/>
  <c r="D177" i="1"/>
  <c r="G176" i="1"/>
  <c r="D176" i="1"/>
  <c r="G175" i="1"/>
  <c r="D175" i="1"/>
  <c r="G174" i="1"/>
  <c r="D174" i="1"/>
  <c r="G173" i="1"/>
  <c r="D173" i="1"/>
  <c r="G172" i="1"/>
  <c r="D172" i="1"/>
  <c r="G171" i="1"/>
  <c r="D171" i="1"/>
  <c r="G170" i="1"/>
  <c r="D170" i="1"/>
  <c r="G169" i="1"/>
  <c r="D169" i="1"/>
  <c r="G168" i="1"/>
  <c r="D168" i="1"/>
  <c r="G167" i="1"/>
  <c r="D167" i="1"/>
  <c r="G166" i="1"/>
  <c r="D166" i="1"/>
  <c r="G165" i="1"/>
  <c r="D165" i="1"/>
  <c r="G164" i="1"/>
  <c r="D164" i="1"/>
  <c r="G163" i="1"/>
  <c r="D163" i="1"/>
  <c r="G162" i="1"/>
  <c r="D162" i="1"/>
  <c r="G161" i="1"/>
  <c r="D161" i="1"/>
  <c r="G160" i="1"/>
  <c r="D160" i="1"/>
  <c r="G159" i="1"/>
  <c r="D159" i="1"/>
  <c r="G158" i="1"/>
  <c r="D158" i="1"/>
  <c r="G157" i="1"/>
  <c r="D157" i="1"/>
  <c r="G156" i="1"/>
  <c r="D156" i="1"/>
  <c r="G155" i="1"/>
  <c r="D155" i="1"/>
  <c r="G154" i="1"/>
  <c r="D154" i="1"/>
  <c r="G153" i="1"/>
  <c r="D153" i="1"/>
  <c r="G152" i="1"/>
  <c r="D152" i="1"/>
  <c r="G151" i="1"/>
  <c r="D151" i="1"/>
  <c r="G150" i="1"/>
  <c r="D150" i="1"/>
  <c r="G149" i="1"/>
  <c r="D149" i="1"/>
  <c r="G148" i="1"/>
  <c r="D148" i="1"/>
  <c r="G147" i="1"/>
  <c r="D147" i="1"/>
  <c r="G146" i="1"/>
  <c r="D146" i="1"/>
  <c r="G145" i="1"/>
  <c r="D145" i="1"/>
  <c r="G144" i="1"/>
  <c r="D144" i="1"/>
  <c r="G143" i="1"/>
  <c r="D143" i="1"/>
  <c r="G142" i="1"/>
  <c r="D142" i="1"/>
  <c r="G141" i="1"/>
  <c r="D141" i="1"/>
  <c r="G140" i="1"/>
  <c r="D140" i="1"/>
  <c r="G139" i="1"/>
  <c r="D139" i="1"/>
  <c r="G138" i="1"/>
  <c r="D138" i="1"/>
  <c r="G137" i="1"/>
  <c r="D137" i="1"/>
  <c r="G136" i="1"/>
  <c r="D136" i="1"/>
  <c r="G135" i="1"/>
  <c r="D135" i="1"/>
  <c r="G134" i="1"/>
  <c r="D134" i="1"/>
  <c r="G133" i="1"/>
  <c r="D133" i="1"/>
  <c r="G132" i="1"/>
  <c r="D132" i="1"/>
  <c r="G131" i="1"/>
  <c r="D131" i="1"/>
  <c r="G130" i="1"/>
  <c r="D130" i="1"/>
  <c r="G129" i="1"/>
  <c r="D129" i="1"/>
  <c r="G128" i="1"/>
  <c r="D128" i="1"/>
  <c r="G127" i="1"/>
  <c r="D127" i="1"/>
  <c r="G126" i="1"/>
  <c r="D126" i="1"/>
  <c r="G125" i="1"/>
  <c r="D125" i="1"/>
  <c r="G124" i="1"/>
  <c r="D124" i="1"/>
  <c r="G123" i="1"/>
  <c r="D123" i="1"/>
  <c r="G122" i="1"/>
  <c r="D122" i="1"/>
  <c r="G121" i="1"/>
  <c r="D121" i="1"/>
  <c r="G120" i="1"/>
  <c r="D120" i="1"/>
  <c r="G119" i="1"/>
  <c r="D119" i="1"/>
  <c r="G118" i="1"/>
  <c r="D118" i="1"/>
  <c r="G117" i="1"/>
  <c r="D117" i="1"/>
  <c r="G116" i="1"/>
  <c r="D116" i="1"/>
  <c r="G115" i="1"/>
  <c r="D115" i="1"/>
  <c r="G114" i="1"/>
  <c r="D114" i="1"/>
  <c r="G113" i="1"/>
  <c r="D113" i="1"/>
  <c r="G112" i="1"/>
  <c r="D112" i="1"/>
  <c r="G111" i="1"/>
  <c r="D111" i="1"/>
  <c r="G110" i="1"/>
  <c r="D110" i="1"/>
  <c r="G109" i="1"/>
  <c r="D109" i="1"/>
  <c r="G108" i="1"/>
  <c r="D108" i="1"/>
  <c r="G107" i="1"/>
  <c r="D107" i="1"/>
  <c r="G106" i="1"/>
  <c r="D106" i="1"/>
  <c r="G105" i="1"/>
  <c r="D105" i="1"/>
  <c r="G104" i="1"/>
  <c r="D104" i="1"/>
  <c r="G103" i="1"/>
  <c r="D103" i="1"/>
  <c r="G102" i="1"/>
  <c r="D102" i="1"/>
  <c r="G101" i="1"/>
  <c r="D101" i="1"/>
  <c r="G100" i="1"/>
  <c r="D100" i="1"/>
  <c r="G99" i="1"/>
  <c r="D99" i="1"/>
  <c r="G98" i="1"/>
  <c r="D98" i="1"/>
  <c r="G97" i="1"/>
  <c r="D97" i="1"/>
  <c r="G96" i="1"/>
  <c r="D96" i="1"/>
  <c r="G95" i="1"/>
  <c r="D95" i="1"/>
  <c r="G94" i="1"/>
  <c r="D94" i="1"/>
  <c r="G93" i="1"/>
  <c r="D93" i="1"/>
  <c r="G92" i="1"/>
  <c r="D92" i="1"/>
  <c r="G91" i="1"/>
  <c r="D91" i="1"/>
  <c r="G90" i="1"/>
  <c r="D90" i="1"/>
  <c r="G89" i="1"/>
  <c r="D89" i="1"/>
  <c r="G88" i="1"/>
  <c r="D88" i="1"/>
  <c r="G87" i="1"/>
  <c r="D87" i="1"/>
  <c r="G86" i="1"/>
  <c r="D86" i="1"/>
  <c r="G85" i="1"/>
  <c r="D85" i="1"/>
  <c r="G84" i="1"/>
  <c r="D84" i="1"/>
  <c r="G83" i="1"/>
  <c r="D83" i="1"/>
  <c r="G82" i="1"/>
  <c r="D82" i="1"/>
  <c r="G81" i="1"/>
  <c r="D81" i="1"/>
  <c r="G80" i="1"/>
  <c r="D80" i="1"/>
  <c r="G79" i="1"/>
  <c r="D79" i="1"/>
  <c r="G78" i="1"/>
  <c r="D78" i="1"/>
  <c r="G77" i="1"/>
  <c r="D77" i="1"/>
  <c r="G76" i="1"/>
  <c r="D76" i="1"/>
  <c r="G75" i="1"/>
  <c r="D75" i="1"/>
  <c r="G74" i="1"/>
  <c r="D74" i="1"/>
  <c r="G73" i="1"/>
  <c r="D73" i="1"/>
  <c r="G72" i="1"/>
  <c r="D72" i="1"/>
  <c r="G71" i="1"/>
  <c r="D71" i="1"/>
  <c r="G70" i="1"/>
  <c r="D70" i="1"/>
  <c r="G69" i="1"/>
  <c r="D69" i="1"/>
  <c r="G68" i="1"/>
  <c r="D68" i="1"/>
  <c r="G67" i="1"/>
  <c r="D67" i="1"/>
  <c r="G66" i="1"/>
  <c r="D66" i="1"/>
  <c r="G65" i="1"/>
  <c r="D65" i="1"/>
  <c r="G64" i="1"/>
  <c r="D64" i="1"/>
  <c r="G63" i="1"/>
  <c r="D63" i="1"/>
  <c r="G62" i="1"/>
  <c r="D62" i="1"/>
  <c r="G61" i="1"/>
  <c r="D61" i="1"/>
  <c r="G60" i="1"/>
  <c r="D60" i="1"/>
  <c r="G59" i="1"/>
  <c r="D59" i="1"/>
  <c r="G58" i="1"/>
  <c r="D58" i="1"/>
  <c r="G57" i="1"/>
  <c r="D57" i="1"/>
  <c r="G56" i="1"/>
  <c r="D56" i="1"/>
  <c r="G55" i="1"/>
  <c r="D55" i="1"/>
  <c r="G54" i="1"/>
  <c r="D54" i="1"/>
  <c r="G53" i="1"/>
  <c r="D53" i="1"/>
  <c r="G52" i="1"/>
  <c r="D52" i="1"/>
  <c r="G51" i="1"/>
  <c r="D51" i="1"/>
  <c r="G50" i="1"/>
  <c r="D50" i="1"/>
  <c r="G49" i="1"/>
  <c r="D49" i="1"/>
  <c r="G48" i="1"/>
  <c r="D48" i="1"/>
  <c r="G47" i="1"/>
  <c r="D47" i="1"/>
  <c r="G46" i="1"/>
  <c r="D46" i="1"/>
  <c r="G45" i="1"/>
  <c r="D45" i="1"/>
  <c r="G44" i="1"/>
  <c r="D44" i="1"/>
  <c r="G43" i="1"/>
  <c r="D43" i="1"/>
  <c r="G42" i="1"/>
  <c r="D42" i="1"/>
  <c r="G41" i="1"/>
  <c r="D41" i="1"/>
  <c r="G40" i="1"/>
  <c r="D40" i="1"/>
  <c r="G39" i="1"/>
  <c r="D39" i="1"/>
  <c r="G38" i="1"/>
  <c r="D38" i="1"/>
  <c r="G37" i="1"/>
  <c r="D37" i="1"/>
  <c r="G36" i="1"/>
  <c r="D36" i="1"/>
  <c r="G35" i="1"/>
  <c r="D35" i="1"/>
  <c r="G34" i="1"/>
  <c r="D34" i="1"/>
  <c r="G33" i="1"/>
  <c r="D33" i="1"/>
  <c r="G32" i="1"/>
  <c r="D32" i="1"/>
  <c r="G31" i="1"/>
  <c r="D31" i="1"/>
  <c r="G30" i="1"/>
  <c r="D30" i="1"/>
  <c r="G29" i="1"/>
  <c r="D29" i="1"/>
  <c r="G28" i="1"/>
  <c r="D28" i="1"/>
  <c r="G27" i="1"/>
  <c r="D27" i="1"/>
  <c r="G26" i="1"/>
  <c r="D26" i="1"/>
  <c r="G25" i="1"/>
  <c r="D25" i="1"/>
  <c r="G24" i="1"/>
  <c r="D24" i="1"/>
  <c r="G23" i="1"/>
  <c r="D23" i="1"/>
  <c r="G22" i="1"/>
  <c r="D22" i="1"/>
  <c r="G21" i="1"/>
  <c r="D21" i="1"/>
  <c r="G20" i="1"/>
  <c r="D20" i="1"/>
  <c r="G19" i="1"/>
  <c r="D19" i="1"/>
  <c r="G18" i="1"/>
  <c r="D18" i="1"/>
  <c r="G17" i="1"/>
  <c r="D17" i="1"/>
  <c r="G16" i="1"/>
  <c r="D16" i="1"/>
  <c r="G15" i="1"/>
  <c r="D15" i="1"/>
  <c r="G14" i="1"/>
  <c r="D14" i="1"/>
  <c r="G13" i="1"/>
  <c r="D13" i="1"/>
  <c r="G12" i="1"/>
  <c r="D12" i="1"/>
  <c r="G11" i="1"/>
  <c r="D11" i="1"/>
  <c r="G10" i="1"/>
  <c r="D10" i="1"/>
  <c r="G9" i="1"/>
  <c r="D9" i="1"/>
  <c r="G8" i="1"/>
  <c r="D8" i="1"/>
  <c r="G7" i="1"/>
  <c r="D7" i="1"/>
  <c r="G6" i="1"/>
  <c r="D6" i="1"/>
  <c r="G5" i="1"/>
  <c r="D5" i="1"/>
  <c r="G4" i="1"/>
  <c r="D4" i="1"/>
  <c r="G3" i="1"/>
  <c r="D3" i="1"/>
  <c r="G2" i="1"/>
  <c r="D2" i="1"/>
  <c r="B18" i="2" l="1"/>
  <c r="B19" i="2"/>
</calcChain>
</file>

<file path=xl/sharedStrings.xml><?xml version="1.0" encoding="utf-8"?>
<sst xmlns="http://schemas.openxmlformats.org/spreadsheetml/2006/main" count="5270" uniqueCount="3550">
  <si>
    <t>大項目</t>
    <rPh sb="0" eb="3">
      <t>ダイコウモク</t>
    </rPh>
    <phoneticPr fontId="5"/>
  </si>
  <si>
    <t>新カテゴリーNo.</t>
    <rPh sb="0" eb="1">
      <t xml:space="preserve">シン </t>
    </rPh>
    <phoneticPr fontId="6"/>
  </si>
  <si>
    <t>新カテゴリー名</t>
    <rPh sb="0" eb="1">
      <t xml:space="preserve">シン </t>
    </rPh>
    <phoneticPr fontId="6"/>
  </si>
  <si>
    <t>新カテゴリー</t>
    <rPh sb="0" eb="1">
      <t>シン</t>
    </rPh>
    <phoneticPr fontId="5"/>
  </si>
  <si>
    <t>新キーワードNo.</t>
    <rPh sb="0" eb="1">
      <t xml:space="preserve">シン </t>
    </rPh>
    <phoneticPr fontId="6"/>
  </si>
  <si>
    <t>新キーワード名</t>
    <rPh sb="0" eb="1">
      <t xml:space="preserve">シン </t>
    </rPh>
    <rPh sb="6" eb="7">
      <t xml:space="preserve">メイ </t>
    </rPh>
    <phoneticPr fontId="6"/>
  </si>
  <si>
    <t>新キーワード</t>
    <rPh sb="0" eb="1">
      <t>シン</t>
    </rPh>
    <phoneticPr fontId="5"/>
  </si>
  <si>
    <t>説明
(キーワードに含まれる項目です。）</t>
    <rPh sb="0" eb="2">
      <t xml:space="preserve">セツメイ </t>
    </rPh>
    <rPh sb="10" eb="11">
      <t>フク</t>
    </rPh>
    <rPh sb="14" eb="16">
      <t>コウモク</t>
    </rPh>
    <phoneticPr fontId="6"/>
  </si>
  <si>
    <t>コアワード１</t>
  </si>
  <si>
    <t>コアワード２</t>
  </si>
  <si>
    <t>コアワード３</t>
  </si>
  <si>
    <t>コアワード４</t>
  </si>
  <si>
    <t>コアワード５</t>
  </si>
  <si>
    <t>コアワード６</t>
  </si>
  <si>
    <t>コアワード７</t>
  </si>
  <si>
    <t>コアワード８</t>
  </si>
  <si>
    <t>コアワード９</t>
  </si>
  <si>
    <t>コアワード１０</t>
  </si>
  <si>
    <t>コアワード１１</t>
  </si>
  <si>
    <t>コアワード１２</t>
  </si>
  <si>
    <t>コアワード１３</t>
  </si>
  <si>
    <t>コアワード１４</t>
  </si>
  <si>
    <t>コアワード１５</t>
  </si>
  <si>
    <t>コアワード１６</t>
  </si>
  <si>
    <t>コアワード１７</t>
  </si>
  <si>
    <t>コアワード１８</t>
  </si>
  <si>
    <t>コアワード１９</t>
  </si>
  <si>
    <t>コアワード２０</t>
  </si>
  <si>
    <t>コアワード２１</t>
  </si>
  <si>
    <t>コアワード２２</t>
  </si>
  <si>
    <t>コアワード２３</t>
  </si>
  <si>
    <t>コアワード２４</t>
  </si>
  <si>
    <t>コアワード２５</t>
  </si>
  <si>
    <t>コアワード２６</t>
  </si>
  <si>
    <t>コアワード２７</t>
  </si>
  <si>
    <t>コアワード２８</t>
  </si>
  <si>
    <t>コアワード２９</t>
  </si>
  <si>
    <t>コアワード３０</t>
  </si>
  <si>
    <t>コアワード３１</t>
  </si>
  <si>
    <t>コアワード３２</t>
  </si>
  <si>
    <t>コアワード３３</t>
  </si>
  <si>
    <t>コアワード３４</t>
  </si>
  <si>
    <t>コアワード３５</t>
  </si>
  <si>
    <t>コアワード３６</t>
  </si>
  <si>
    <t>コアワード３７</t>
  </si>
  <si>
    <t>コアワード３８</t>
  </si>
  <si>
    <t>コアワード３９</t>
  </si>
  <si>
    <t>コアワード４０</t>
  </si>
  <si>
    <t>コアワード４１</t>
  </si>
  <si>
    <t>コアワード４２</t>
  </si>
  <si>
    <t>コアワード４３</t>
  </si>
  <si>
    <t>コアワード４４</t>
  </si>
  <si>
    <t>コアワード４５</t>
  </si>
  <si>
    <t>コアワード４６</t>
  </si>
  <si>
    <t>コアワード４７</t>
  </si>
  <si>
    <t>コアワード４８</t>
  </si>
  <si>
    <t>コアワード４９</t>
  </si>
  <si>
    <t>コアワード５０</t>
  </si>
  <si>
    <t>コアワード５１</t>
  </si>
  <si>
    <t>コアワード５２</t>
  </si>
  <si>
    <t>コアワード５３</t>
  </si>
  <si>
    <t>コアワード５４</t>
  </si>
  <si>
    <t>コアワード５５</t>
  </si>
  <si>
    <t>コアワード５６</t>
  </si>
  <si>
    <t>コアワード５７</t>
  </si>
  <si>
    <t>コアワード５８</t>
  </si>
  <si>
    <t>コアワード５９</t>
  </si>
  <si>
    <t>コアワード６０</t>
  </si>
  <si>
    <t>コアワード６１</t>
  </si>
  <si>
    <t>コアワード６２</t>
  </si>
  <si>
    <t>コアワード６３</t>
  </si>
  <si>
    <t>コアワード６４</t>
  </si>
  <si>
    <t>コアワード６５</t>
  </si>
  <si>
    <t>コアワード６６</t>
  </si>
  <si>
    <t>コアワード６７</t>
  </si>
  <si>
    <t>コアワード６８</t>
  </si>
  <si>
    <t>コアワード６９</t>
  </si>
  <si>
    <t>コアワード７０</t>
  </si>
  <si>
    <t>カテゴリキーワード</t>
  </si>
  <si>
    <t>重複するキーワード</t>
    <rPh sb="0" eb="2">
      <t>チョウフク</t>
    </rPh>
    <phoneticPr fontId="6"/>
  </si>
  <si>
    <t>農林水産系</t>
  </si>
  <si>
    <t>農芸化学およびその関連分野</t>
  </si>
  <si>
    <t>【カテゴリ】農芸化学およびその関連分野</t>
  </si>
  <si>
    <t>カテゴリ38,農芸化学</t>
  </si>
  <si>
    <t>カテゴリ38</t>
  </si>
  <si>
    <t>農芸化学</t>
  </si>
  <si>
    <t>このカテゴリを選ぶ際は必ず選択ください</t>
    <rPh sb="7" eb="8">
      <t>エラ</t>
    </rPh>
    <rPh sb="9" eb="10">
      <t>サイ</t>
    </rPh>
    <rPh sb="11" eb="12">
      <t>カナラ</t>
    </rPh>
    <rPh sb="13" eb="15">
      <t>センタク</t>
    </rPh>
    <phoneticPr fontId="6"/>
  </si>
  <si>
    <t>植物栄養学および土壌学関連</t>
  </si>
  <si>
    <t>植物代謝生理,植物の栄養元素,土壌分類,土壌物理化学,土壌生物</t>
  </si>
  <si>
    <t>植物代謝生理</t>
  </si>
  <si>
    <t>植物の栄養元素</t>
  </si>
  <si>
    <t>土壌分類</t>
  </si>
  <si>
    <t>土壌物理化学</t>
  </si>
  <si>
    <t>土壌生物</t>
  </si>
  <si>
    <t>応用微生物学関連</t>
  </si>
  <si>
    <t>微生物遺伝育種,微生物機能,微生物代謝生理,微生物利用,微生物制御,微生物生態,物質生産</t>
  </si>
  <si>
    <t>微生物遺伝育種</t>
  </si>
  <si>
    <t>微生物機能</t>
  </si>
  <si>
    <t>微生物代謝生理</t>
  </si>
  <si>
    <t>微生物利用</t>
  </si>
  <si>
    <t>微生物制御</t>
  </si>
  <si>
    <t>微生物生態</t>
  </si>
  <si>
    <t>物質生産</t>
  </si>
  <si>
    <t>応用生物化学関連</t>
  </si>
  <si>
    <t>細胞生化学,応用生化学,構造生物学,活性制御,代謝生理,細胞機能,分子機能,物質生産</t>
  </si>
  <si>
    <t>細胞生化学</t>
  </si>
  <si>
    <t>応用生化学</t>
  </si>
  <si>
    <t>構造生物学</t>
  </si>
  <si>
    <t>活性制御</t>
  </si>
  <si>
    <t>代謝生理</t>
  </si>
  <si>
    <t>細胞機能</t>
  </si>
  <si>
    <t>分子機能</t>
  </si>
  <si>
    <t>生物有機化学関連</t>
  </si>
  <si>
    <t>生物活性物質,シグナル伝達調節物質,天然物化学,天然物生合成,構造活性相関,有機合成化学,ケミカルバイオロジー</t>
  </si>
  <si>
    <t>生物活性物質</t>
  </si>
  <si>
    <t>シグナル伝達調節物質</t>
  </si>
  <si>
    <t>天然物化学</t>
  </si>
  <si>
    <t>天然物生合成</t>
  </si>
  <si>
    <t>構造活性相関</t>
  </si>
  <si>
    <t>有機合成化学</t>
  </si>
  <si>
    <t>ケミカルバイオロジー</t>
  </si>
  <si>
    <t>食品科学関連</t>
  </si>
  <si>
    <t>食品機能,食品化学,栄養化学,食品分析,食品工学,食品衛生,機能性食品,栄養疫学,臨床栄養</t>
  </si>
  <si>
    <t>食品機能</t>
  </si>
  <si>
    <t>食品化学</t>
  </si>
  <si>
    <t>栄養化学</t>
  </si>
  <si>
    <t>食品分析</t>
  </si>
  <si>
    <t>食品工学</t>
  </si>
  <si>
    <t>食品衛生</t>
  </si>
  <si>
    <t>機能性食品</t>
  </si>
  <si>
    <t>栄養疫学</t>
  </si>
  <si>
    <t>臨床栄養</t>
  </si>
  <si>
    <t>応用分子細胞生物学関連</t>
  </si>
  <si>
    <t>分子細胞生物学,細胞生物工学,機能分子工学,発現制御,細胞分子間相互作用,細胞機能,物質生産</t>
  </si>
  <si>
    <t>分子細胞生物学</t>
  </si>
  <si>
    <t>細胞生物工学</t>
  </si>
  <si>
    <t>機能分子工学</t>
  </si>
  <si>
    <t>発現制御</t>
  </si>
  <si>
    <t>細胞分子間相互作用</t>
  </si>
  <si>
    <t>細胞農業関連</t>
    <rPh sb="0" eb="4">
      <t>サイボウノウギョウ</t>
    </rPh>
    <rPh sb="4" eb="6">
      <t>カンレン</t>
    </rPh>
    <phoneticPr fontId="7"/>
  </si>
  <si>
    <t>細胞農業</t>
    <rPh sb="0" eb="4">
      <t>サイボウノウギョウ</t>
    </rPh>
    <phoneticPr fontId="7"/>
  </si>
  <si>
    <t>個別化食関連</t>
    <rPh sb="0" eb="2">
      <t>コベツ</t>
    </rPh>
    <rPh sb="2" eb="3">
      <t>カ</t>
    </rPh>
    <rPh sb="3" eb="4">
      <t>ショク</t>
    </rPh>
    <rPh sb="4" eb="6">
      <t>カンレン</t>
    </rPh>
    <phoneticPr fontId="7"/>
  </si>
  <si>
    <t>個別化食</t>
    <rPh sb="0" eb="2">
      <t>コベツ</t>
    </rPh>
    <rPh sb="2" eb="3">
      <t>カ</t>
    </rPh>
    <rPh sb="3" eb="4">
      <t>ショク</t>
    </rPh>
    <phoneticPr fontId="7"/>
  </si>
  <si>
    <t>食品製造の自動化関連</t>
    <rPh sb="0" eb="2">
      <t>ショクヒン</t>
    </rPh>
    <rPh sb="2" eb="4">
      <t>セイゾウ</t>
    </rPh>
    <rPh sb="5" eb="8">
      <t>ジドウカ</t>
    </rPh>
    <rPh sb="8" eb="10">
      <t>カンレン</t>
    </rPh>
    <phoneticPr fontId="7"/>
  </si>
  <si>
    <t>食品製造の自動化</t>
    <rPh sb="0" eb="2">
      <t>ショクヒン</t>
    </rPh>
    <rPh sb="2" eb="4">
      <t>セイゾウ</t>
    </rPh>
    <rPh sb="5" eb="8">
      <t>ジドウカ</t>
    </rPh>
    <phoneticPr fontId="7"/>
  </si>
  <si>
    <t>生産環境農学およびその関連分野</t>
  </si>
  <si>
    <t>【カテゴリ】生産環境農学およびその関連分野</t>
  </si>
  <si>
    <t>カテゴリ39,生産環境農学</t>
  </si>
  <si>
    <t>カテゴリ39</t>
  </si>
  <si>
    <t>生産環境農学</t>
  </si>
  <si>
    <t>遺伝育種科学関連</t>
  </si>
  <si>
    <t>遺伝資源,育種理論,ゲノム育種,新規形質創生,品質成分,ストレス耐性,収量性,生殖増殖,生長生理,発生</t>
  </si>
  <si>
    <t>遺伝資源</t>
  </si>
  <si>
    <t>育種理論</t>
  </si>
  <si>
    <t>ゲノム育種</t>
  </si>
  <si>
    <t>新規形質創生</t>
  </si>
  <si>
    <t>品質成分</t>
  </si>
  <si>
    <t>ストレス耐性</t>
  </si>
  <si>
    <t>収量性</t>
  </si>
  <si>
    <t>生殖増殖</t>
  </si>
  <si>
    <t>生長生理</t>
  </si>
  <si>
    <t>発生</t>
  </si>
  <si>
    <t>作物生産科学関連</t>
  </si>
  <si>
    <t>土地利用型作物,作物収量,作物品質,作物形態,生育予測,作物生理,耕地管理,低コスト栽培技術,環境保全型農業,耕地生態系</t>
  </si>
  <si>
    <t>土地利用型作物</t>
  </si>
  <si>
    <t>作物収量</t>
  </si>
  <si>
    <t>作物品質</t>
  </si>
  <si>
    <t>作物形態</t>
  </si>
  <si>
    <t>生育予測</t>
  </si>
  <si>
    <t>作物生理</t>
  </si>
  <si>
    <t>耕地管理</t>
  </si>
  <si>
    <t>低コスト栽培技術</t>
  </si>
  <si>
    <t>環境保全型農業</t>
  </si>
  <si>
    <t>耕地生態系</t>
  </si>
  <si>
    <t>園芸科学関連</t>
  </si>
  <si>
    <t>成長開花結実制御,種苗生産,作型,栽培技術,施設園芸,環境制御,品種開発,品質,ポストハーベスト,社会園芸</t>
  </si>
  <si>
    <t>成長開花結実制御</t>
  </si>
  <si>
    <t>種苗生産</t>
  </si>
  <si>
    <t>作型</t>
  </si>
  <si>
    <t>栽培技術</t>
  </si>
  <si>
    <t>施設園芸</t>
  </si>
  <si>
    <t>環境制御</t>
  </si>
  <si>
    <t>品種開発</t>
  </si>
  <si>
    <t>品質</t>
  </si>
  <si>
    <t>ポストハーベスト</t>
  </si>
  <si>
    <t>社会園芸</t>
  </si>
  <si>
    <t>植物保護科学関連</t>
  </si>
  <si>
    <t>植物病理学,植物医科学,農業害虫,天敵,雑草,農薬,総合的有害生物管理</t>
  </si>
  <si>
    <t>植物病理学</t>
  </si>
  <si>
    <t>植物医科学</t>
  </si>
  <si>
    <t>農業害虫</t>
  </si>
  <si>
    <t>天敵</t>
  </si>
  <si>
    <t>雑草</t>
  </si>
  <si>
    <t>農薬</t>
  </si>
  <si>
    <t>総合的有害生物管理</t>
  </si>
  <si>
    <t>昆虫科学関連</t>
  </si>
  <si>
    <t>蚕糸昆虫利用学,昆虫遺伝,昆虫病理,昆虫生理生化学,昆虫生態,化学生態学,系統分類,寄生,共生,社会性昆虫,衛生昆虫</t>
  </si>
  <si>
    <t>蚕糸昆虫利用学</t>
  </si>
  <si>
    <t>昆虫遺伝</t>
  </si>
  <si>
    <t>昆虫病理</t>
  </si>
  <si>
    <t>昆虫生理生化学</t>
  </si>
  <si>
    <t>昆虫生態</t>
  </si>
  <si>
    <t>化学生態学</t>
  </si>
  <si>
    <t>系統分類</t>
  </si>
  <si>
    <t>寄生</t>
  </si>
  <si>
    <t>共生</t>
  </si>
  <si>
    <t>社会性昆虫</t>
  </si>
  <si>
    <t>衛生昆虫</t>
  </si>
  <si>
    <t>生物資源保全学関連</t>
  </si>
  <si>
    <t>保全生物,生物多様性保全,系統生物保全,遺伝資源保全,生態系保全,微生物保全,外来種影響</t>
  </si>
  <si>
    <t>保全生物</t>
  </si>
  <si>
    <t>生物多様性保全</t>
  </si>
  <si>
    <t>系統生物保全</t>
  </si>
  <si>
    <t>遺伝資源保全</t>
  </si>
  <si>
    <t>生態系保全</t>
  </si>
  <si>
    <t>微生物保全</t>
  </si>
  <si>
    <t>外来種影響</t>
  </si>
  <si>
    <t>ランドスケープ科学関連</t>
  </si>
  <si>
    <t>造園,緑地計画,景観計画,文化的景観,自然環境保全,ランドスケープエコロジー,公園緑地管理,公園,環境緑化,参加型まちづくり</t>
  </si>
  <si>
    <t>造園</t>
  </si>
  <si>
    <t>緑地計画</t>
  </si>
  <si>
    <t>景観計画</t>
  </si>
  <si>
    <t>文化的景観</t>
  </si>
  <si>
    <t>自然環境保全</t>
  </si>
  <si>
    <t>ランドスケープエコロジー</t>
  </si>
  <si>
    <t>公園緑地管理</t>
  </si>
  <si>
    <t>公園</t>
  </si>
  <si>
    <t>環境緑化</t>
  </si>
  <si>
    <t>参加型まちづくり</t>
  </si>
  <si>
    <t>植物工場関連</t>
  </si>
  <si>
    <t>植物工場</t>
  </si>
  <si>
    <t>他のカテゴリにもあるキーワードです。
このカテゴリで合っているか確認ください。</t>
    <rPh sb="0" eb="1">
      <t>ホカ</t>
    </rPh>
    <rPh sb="26" eb="27">
      <t>ア</t>
    </rPh>
    <rPh sb="32" eb="34">
      <t>カクニン</t>
    </rPh>
    <phoneticPr fontId="6"/>
  </si>
  <si>
    <t>植物由来の代替タンパク質源関連</t>
    <rPh sb="13" eb="15">
      <t>カンレン</t>
    </rPh>
    <phoneticPr fontId="7"/>
  </si>
  <si>
    <t>植物由来の代替タンパク質源</t>
  </si>
  <si>
    <t>昆虫食,昆虫飼料関連</t>
    <rPh sb="8" eb="10">
      <t>カンレン</t>
    </rPh>
    <phoneticPr fontId="7"/>
  </si>
  <si>
    <t>昆虫食,昆虫飼料</t>
  </si>
  <si>
    <t>昆虫食</t>
  </si>
  <si>
    <t>昆虫飼料</t>
  </si>
  <si>
    <t>育種関連</t>
    <rPh sb="0" eb="2">
      <t>イクシュ</t>
    </rPh>
    <rPh sb="2" eb="4">
      <t>カンレン</t>
    </rPh>
    <phoneticPr fontId="7"/>
  </si>
  <si>
    <t>育種</t>
    <rPh sb="0" eb="2">
      <t>イクシュ</t>
    </rPh>
    <phoneticPr fontId="7"/>
  </si>
  <si>
    <t>【カテゴリ】スマート農業関連</t>
    <rPh sb="0" eb="14">
      <t>ノウギョウカンレン</t>
    </rPh>
    <phoneticPr fontId="7"/>
  </si>
  <si>
    <t>カテゴリ,スマート農業、スマート農業全般</t>
    <rPh sb="9" eb="11">
      <t>ノウギョウ</t>
    </rPh>
    <rPh sb="16" eb="20">
      <t>ノウギョウゼンパン</t>
    </rPh>
    <phoneticPr fontId="7"/>
  </si>
  <si>
    <t>スマート農業</t>
    <rPh sb="4" eb="6">
      <t>ノウギョウ</t>
    </rPh>
    <phoneticPr fontId="7"/>
  </si>
  <si>
    <t>スマート農業（経営データ管理）関連</t>
    <rPh sb="4" eb="6">
      <t>ノウギョウ</t>
    </rPh>
    <rPh sb="7" eb="9">
      <t>ケイエイ</t>
    </rPh>
    <rPh sb="12" eb="14">
      <t>カンリ</t>
    </rPh>
    <rPh sb="15" eb="17">
      <t>カンレン</t>
    </rPh>
    <phoneticPr fontId="7"/>
  </si>
  <si>
    <t>スマート農業,経営データ管理,</t>
    <rPh sb="4" eb="6">
      <t>ノウギョウ</t>
    </rPh>
    <rPh sb="7" eb="9">
      <t>ケイエイ</t>
    </rPh>
    <rPh sb="12" eb="14">
      <t>カンリ</t>
    </rPh>
    <phoneticPr fontId="7"/>
  </si>
  <si>
    <t>経営データ管理</t>
    <rPh sb="0" eb="2">
      <t>ケイエイ</t>
    </rPh>
    <rPh sb="5" eb="7">
      <t>カンリ</t>
    </rPh>
    <phoneticPr fontId="7"/>
  </si>
  <si>
    <t>スマート農業（栽培データ活用）関連</t>
    <rPh sb="7" eb="9">
      <t>サイバイ</t>
    </rPh>
    <rPh sb="12" eb="14">
      <t>カツヨウ</t>
    </rPh>
    <phoneticPr fontId="7"/>
  </si>
  <si>
    <t>スマート農業,栽培データ活用,</t>
    <rPh sb="7" eb="9">
      <t>サイバイ</t>
    </rPh>
    <rPh sb="12" eb="14">
      <t>カツヨウ</t>
    </rPh>
    <phoneticPr fontId="7"/>
  </si>
  <si>
    <t>スマート農業</t>
  </si>
  <si>
    <t>栽培データ活用</t>
    <rPh sb="0" eb="2">
      <t>サイバイ</t>
    </rPh>
    <rPh sb="5" eb="7">
      <t>カツヨウ</t>
    </rPh>
    <phoneticPr fontId="7"/>
  </si>
  <si>
    <t>スマート農業（生体データ活用）関連</t>
    <rPh sb="7" eb="9">
      <t>セイタイ</t>
    </rPh>
    <rPh sb="12" eb="14">
      <t>カツヨウ</t>
    </rPh>
    <phoneticPr fontId="7"/>
  </si>
  <si>
    <t>スマート農業,生体データ活用,</t>
    <rPh sb="7" eb="9">
      <t>セイタイ</t>
    </rPh>
    <rPh sb="12" eb="14">
      <t>カツヨウ</t>
    </rPh>
    <phoneticPr fontId="7"/>
  </si>
  <si>
    <t>生体データ活用</t>
    <rPh sb="0" eb="2">
      <t>セイタイ</t>
    </rPh>
    <rPh sb="5" eb="7">
      <t>カツヨウ</t>
    </rPh>
    <phoneticPr fontId="7"/>
  </si>
  <si>
    <t>スマート農業（飼養環境データ活用）関連</t>
    <rPh sb="7" eb="9">
      <t>シヨウ</t>
    </rPh>
    <rPh sb="9" eb="11">
      <t>カンキョウ</t>
    </rPh>
    <rPh sb="14" eb="16">
      <t>カツヨウ</t>
    </rPh>
    <phoneticPr fontId="7"/>
  </si>
  <si>
    <t>スマート農業,飼養環境データ活用,</t>
    <rPh sb="7" eb="9">
      <t>シヨウ</t>
    </rPh>
    <rPh sb="9" eb="11">
      <t>カンキョウ</t>
    </rPh>
    <rPh sb="14" eb="16">
      <t>カツヨウ</t>
    </rPh>
    <phoneticPr fontId="7"/>
  </si>
  <si>
    <t>飼養環境データ活用</t>
    <rPh sb="0" eb="2">
      <t>シヨウ</t>
    </rPh>
    <rPh sb="2" eb="4">
      <t>カンキョウ</t>
    </rPh>
    <rPh sb="7" eb="9">
      <t>カツヨウ</t>
    </rPh>
    <phoneticPr fontId="7"/>
  </si>
  <si>
    <t>スマート農業（環境制御）関連</t>
    <rPh sb="7" eb="11">
      <t>カンキョウセイギョ</t>
    </rPh>
    <phoneticPr fontId="7"/>
  </si>
  <si>
    <t>スマート農業,環境制御,</t>
    <rPh sb="7" eb="11">
      <t>カンキョウセイギョ</t>
    </rPh>
    <phoneticPr fontId="7"/>
  </si>
  <si>
    <t>環境制御</t>
    <rPh sb="0" eb="4">
      <t>カンキョウセイギョ</t>
    </rPh>
    <phoneticPr fontId="7"/>
  </si>
  <si>
    <t>スマート農業（自動運転,作業軽減）関連</t>
    <rPh sb="7" eb="11">
      <t>ジドウウンテン</t>
    </rPh>
    <rPh sb="12" eb="16">
      <t>サギョウケイゲン</t>
    </rPh>
    <phoneticPr fontId="7"/>
  </si>
  <si>
    <t>スマート農業,自動運転,作業軽減,</t>
    <rPh sb="7" eb="11">
      <t>ジドウウンテン</t>
    </rPh>
    <rPh sb="12" eb="16">
      <t>サギョウケイゲン</t>
    </rPh>
    <phoneticPr fontId="7"/>
  </si>
  <si>
    <t>自動運転</t>
    <rPh sb="0" eb="4">
      <t>ジドウウンテン</t>
    </rPh>
    <phoneticPr fontId="7"/>
  </si>
  <si>
    <t>作業軽減</t>
    <rPh sb="0" eb="4">
      <t>サギョウケイゲン</t>
    </rPh>
    <phoneticPr fontId="7"/>
  </si>
  <si>
    <t>スマート農業（センシング,モニタリング）関連</t>
    <rPh sb="20" eb="22">
      <t>カンレン</t>
    </rPh>
    <phoneticPr fontId="7"/>
  </si>
  <si>
    <t>スマート農業,センシング,モニタリング,</t>
  </si>
  <si>
    <t>センシング</t>
  </si>
  <si>
    <t>モニタリング</t>
  </si>
  <si>
    <t>森林圏科学、水圏応用科学およびその関連分野</t>
  </si>
  <si>
    <t>【カテゴリ】森林圏科学、水圏応用科学およびその関連分野</t>
  </si>
  <si>
    <t>カテゴリ40,森林圏科学,水圏応用科学</t>
  </si>
  <si>
    <t>カテゴリ40</t>
  </si>
  <si>
    <t>森林圏科学</t>
  </si>
  <si>
    <t>水圏応用科学</t>
  </si>
  <si>
    <t>森林科学関連</t>
  </si>
  <si>
    <t>森林生態,森林生物多様性,森林遺伝育種,造林,森林保護,森林環境,山地保全,森林利用,森林計画,森林政策</t>
  </si>
  <si>
    <t>森林生態</t>
  </si>
  <si>
    <t>森林生物多様性</t>
  </si>
  <si>
    <t>森林遺伝育種</t>
  </si>
  <si>
    <t>造林</t>
  </si>
  <si>
    <t>森林保護</t>
  </si>
  <si>
    <t>森林環境</t>
  </si>
  <si>
    <t>山地保全</t>
  </si>
  <si>
    <t>森林利用</t>
  </si>
  <si>
    <t>森林計画</t>
  </si>
  <si>
    <t>森林政策</t>
  </si>
  <si>
    <t>木質科学関連</t>
  </si>
  <si>
    <t>組織構造,材質,リグノセルロース,微量成分,菌類,木材加工,バイオマスリファイナリー,木質材料,木造建築,林産教育</t>
  </si>
  <si>
    <t>組織構造</t>
  </si>
  <si>
    <t>材質</t>
  </si>
  <si>
    <t>リグノセルロース</t>
  </si>
  <si>
    <t>微量成分</t>
  </si>
  <si>
    <t>菌類</t>
  </si>
  <si>
    <t>木材加工</t>
  </si>
  <si>
    <t>バイオマスリファイナリー</t>
  </si>
  <si>
    <t>木質材料</t>
  </si>
  <si>
    <t>木造建築</t>
  </si>
  <si>
    <t>林産教育</t>
  </si>
  <si>
    <t>水圏生産科学関連</t>
  </si>
  <si>
    <t>水圏環境,漁業,水産資源管理,水圏生物,水圏生態系,水産増殖,水産工学,水産政策,水産経営経済,水産教育</t>
  </si>
  <si>
    <t>水圏環境</t>
  </si>
  <si>
    <t>漁業</t>
  </si>
  <si>
    <t>水産資源管理</t>
  </si>
  <si>
    <t>水圏生物</t>
  </si>
  <si>
    <t>水圏生態系</t>
  </si>
  <si>
    <t>水産増殖</t>
  </si>
  <si>
    <t>水産工学</t>
  </si>
  <si>
    <t>水産政策</t>
  </si>
  <si>
    <t>水産経営経済</t>
  </si>
  <si>
    <t>水産教育</t>
  </si>
  <si>
    <t>水圏生命科学関連</t>
  </si>
  <si>
    <t>水生生物栄養,水生生物病理,水生生物繁殖育種,水生生物生理,水生生物利用,水生生物化学,水生生物工学,水産食品科学</t>
  </si>
  <si>
    <t>水生生物栄養</t>
  </si>
  <si>
    <t>水生生物病理</t>
  </si>
  <si>
    <t>水生生物繁殖育種</t>
  </si>
  <si>
    <t>水生生物生理</t>
  </si>
  <si>
    <t>水生生物利用</t>
  </si>
  <si>
    <t>水生生物化学</t>
  </si>
  <si>
    <t>水生生物工学</t>
  </si>
  <si>
    <t>水産食品科学</t>
  </si>
  <si>
    <t>社会経済農学、農業工学およびその関連分野</t>
  </si>
  <si>
    <t>【カテゴリ】社会経済農学、農業工学およびその関連分野</t>
  </si>
  <si>
    <t>カテゴリ41,社会経済農学,農業工学</t>
  </si>
  <si>
    <t>カテゴリ41</t>
  </si>
  <si>
    <t>社会経済農学</t>
  </si>
  <si>
    <t>農業工学</t>
  </si>
  <si>
    <t>食料農業経済関連</t>
  </si>
  <si>
    <t>食料消費経済,農業生産経済,農業政策,フードシステム,食料マーケティング,国際農業開発,農畜産物貿易,農村資源環境</t>
  </si>
  <si>
    <t>食料消費経済</t>
  </si>
  <si>
    <t>農業生産経済</t>
  </si>
  <si>
    <t>農業政策</t>
  </si>
  <si>
    <t>フードシステム</t>
  </si>
  <si>
    <t>食料マーケティング</t>
  </si>
  <si>
    <t>国際農業開発</t>
  </si>
  <si>
    <t>農畜産物貿易</t>
  </si>
  <si>
    <t>農村資源環境</t>
  </si>
  <si>
    <t>農業社会構造関連</t>
  </si>
  <si>
    <t>農業経営組織,農業経営管理,農業構造,農業市場,農業史,農村社会,農村生活,協同組合</t>
  </si>
  <si>
    <t>農業経営組織</t>
  </si>
  <si>
    <t>農業経営管理</t>
  </si>
  <si>
    <t>農業構造</t>
  </si>
  <si>
    <t>農業市場</t>
  </si>
  <si>
    <t>農業史</t>
  </si>
  <si>
    <t>農村社会</t>
  </si>
  <si>
    <t>農村生活</t>
  </si>
  <si>
    <t>協同組合</t>
  </si>
  <si>
    <t>地域環境工学および農村計画学関連</t>
  </si>
  <si>
    <t>灌漑排水,農地整備,農村計画,地域環境,資源エネルギー循環,地域防災,農業用施設のストックマネジメント,水理水文,土壌物理,材料施工</t>
  </si>
  <si>
    <t>灌漑排水</t>
  </si>
  <si>
    <t>農地整備</t>
  </si>
  <si>
    <t>農村計画</t>
  </si>
  <si>
    <t>地域環境</t>
  </si>
  <si>
    <t>資源エネルギー循環</t>
  </si>
  <si>
    <t>地域防災</t>
  </si>
  <si>
    <t>農業用施設のストックマネジメント</t>
  </si>
  <si>
    <t>水理水文</t>
  </si>
  <si>
    <t>土壌物理</t>
  </si>
  <si>
    <t>材料施工</t>
  </si>
  <si>
    <t>農業環境工学および農業情報工学関連</t>
  </si>
  <si>
    <t>生物生産施設,農業機械システム,生産環境調節,農業気象環境,農業情報システム,施設園芸,植物工場,農産物貯蔵流通加工,非破壊生体計測,遠隔計測情報処理</t>
  </si>
  <si>
    <t>生物生産施設</t>
  </si>
  <si>
    <t>農業機械システム</t>
  </si>
  <si>
    <t>生産環境調節</t>
  </si>
  <si>
    <t>農業気象環境</t>
  </si>
  <si>
    <t>農業情報システム</t>
  </si>
  <si>
    <t>農産物貯蔵流通加工</t>
  </si>
  <si>
    <t>非破壊生体計測</t>
  </si>
  <si>
    <t>遠隔計測情報処理</t>
  </si>
  <si>
    <t>環境農学関連</t>
  </si>
  <si>
    <t>バイオマス,環境利用改善,生物多様性,環境分析,生態系サービス,資源循環システム,低炭素社会,ライフサイクルアセスメント,環境調和型農業,流域管理</t>
  </si>
  <si>
    <t>バイオマス</t>
  </si>
  <si>
    <t>環境利用改善</t>
  </si>
  <si>
    <t>生物多様性</t>
  </si>
  <si>
    <t>環境分析</t>
  </si>
  <si>
    <t>生態系サービス</t>
  </si>
  <si>
    <t>資源循環システム</t>
  </si>
  <si>
    <t>低炭素社会</t>
  </si>
  <si>
    <t>ライフサイクルアセスメント</t>
  </si>
  <si>
    <t>環境調和型農業</t>
  </si>
  <si>
    <t>流域管理</t>
  </si>
  <si>
    <t>農林業における気候変動適応,緩和関連</t>
  </si>
  <si>
    <t>農林業における気候変動適応,緩和</t>
  </si>
  <si>
    <t>農林業における気候変動適応</t>
  </si>
  <si>
    <t>緩和</t>
  </si>
  <si>
    <t>獣医学、畜産学およびその関連分野</t>
  </si>
  <si>
    <t>【カテゴリ】獣医学、畜産学およびその関連分野</t>
  </si>
  <si>
    <t>カテゴリ42,獣医学,畜産学</t>
  </si>
  <si>
    <t>カテゴリ42</t>
  </si>
  <si>
    <t>獣医学</t>
  </si>
  <si>
    <t>畜産学</t>
  </si>
  <si>
    <t>動物生産科学関連</t>
  </si>
  <si>
    <t>遺伝育種,繁殖,栄養飼養,形態生理,畜産物利用,環境管理,行動,アニマルセラピー,草地,放牧</t>
  </si>
  <si>
    <t>遺伝育種</t>
  </si>
  <si>
    <t>繁殖</t>
  </si>
  <si>
    <t>栄養飼養</t>
  </si>
  <si>
    <t>形態生理</t>
  </si>
  <si>
    <t>畜産物利用</t>
  </si>
  <si>
    <t>環境管理</t>
  </si>
  <si>
    <t>行動</t>
  </si>
  <si>
    <t>アニマルセラピー</t>
  </si>
  <si>
    <t>草地</t>
  </si>
  <si>
    <t>放牧</t>
  </si>
  <si>
    <t>獣医学関連</t>
  </si>
  <si>
    <t>基礎獣医学,病態獣医学,応用獣医学,臨床獣医学,動物看護,動物福祉,野生動物</t>
  </si>
  <si>
    <t>基礎獣医学</t>
  </si>
  <si>
    <t>病態獣医学</t>
  </si>
  <si>
    <t>応用獣医学</t>
  </si>
  <si>
    <t>臨床獣医学</t>
  </si>
  <si>
    <t>動物看護</t>
  </si>
  <si>
    <t>動物福祉</t>
  </si>
  <si>
    <t>野生動物</t>
  </si>
  <si>
    <t>動物生命科学関連</t>
  </si>
  <si>
    <t>恒常性,細胞機能,生体防御,総合遺伝,発生分化,生命工学</t>
  </si>
  <si>
    <t>恒常性</t>
  </si>
  <si>
    <t>生体防御</t>
  </si>
  <si>
    <t>総合遺伝</t>
  </si>
  <si>
    <t>発生分化</t>
  </si>
  <si>
    <t>生命工学</t>
  </si>
  <si>
    <t>実験動物学関連</t>
  </si>
  <si>
    <t>遺伝子工学,発生工学,疾患モデル,施設整備,実験動物福祉,実験動物技術,バイオリソース</t>
  </si>
  <si>
    <t>遺伝子工学</t>
  </si>
  <si>
    <t>発生工学</t>
  </si>
  <si>
    <t>疾患モデル</t>
  </si>
  <si>
    <t>施設整備</t>
  </si>
  <si>
    <t>実験動物福祉</t>
  </si>
  <si>
    <t>実験動物技術</t>
  </si>
  <si>
    <t>バイオリソース</t>
  </si>
  <si>
    <t>ライフサイエンス系</t>
  </si>
  <si>
    <t>分子レベルから細胞レベルの生物学およびその関連分野</t>
  </si>
  <si>
    <t>【カテゴリ】分子レベルから細胞レベルの生物学およびその関連分野</t>
  </si>
  <si>
    <t>カテゴリ43,分子レベルから細胞レベルの生物学</t>
  </si>
  <si>
    <t>カテゴリ43</t>
  </si>
  <si>
    <t>分子レベルから細胞レベルの生物学</t>
  </si>
  <si>
    <t>分子生物学関連</t>
  </si>
  <si>
    <t>染色体機能,クロマチン,エピジェネティクス,遺伝情報の維持,遺伝情報の継承,遺伝情報の再編,遺伝情報の発現,タンパク質の機能調節,分子遺伝,ＲＮＡ機能調節</t>
  </si>
  <si>
    <t>染色体機能</t>
  </si>
  <si>
    <t>クロマチン</t>
  </si>
  <si>
    <t>エピジェネティクス</t>
  </si>
  <si>
    <t>遺伝情報の維持</t>
  </si>
  <si>
    <t>遺伝情報の継承</t>
  </si>
  <si>
    <t>遺伝情報の再編</t>
  </si>
  <si>
    <t>遺伝情報の発現</t>
  </si>
  <si>
    <t>タンパク質の機能調節</t>
  </si>
  <si>
    <t>分子遺伝</t>
  </si>
  <si>
    <t>ＲＮＡ機能調節</t>
  </si>
  <si>
    <t>構造生物化学関連</t>
  </si>
  <si>
    <t>タンパク質,核酸,脂質,糖,生体膜,分子認識,変性,立体構造解析,立体構造予測,分子動力学</t>
  </si>
  <si>
    <t>タンパク質</t>
  </si>
  <si>
    <t>核酸</t>
  </si>
  <si>
    <t>脂質</t>
  </si>
  <si>
    <t>糖</t>
  </si>
  <si>
    <t>生体膜</t>
  </si>
  <si>
    <t>分子認識</t>
  </si>
  <si>
    <t>変性</t>
  </si>
  <si>
    <t>立体構造解析</t>
  </si>
  <si>
    <t>立体構造予測</t>
  </si>
  <si>
    <t>分子動力学</t>
  </si>
  <si>
    <t>機能生物化学関連</t>
  </si>
  <si>
    <t>酵素,糖鎖,生体エネルギー変換,生体微量元素,生理活性物質,細胞情報伝達,膜輸送,タンパク質分解,分子認識,オルガネラ</t>
  </si>
  <si>
    <t>酵素</t>
  </si>
  <si>
    <t>糖鎖</t>
  </si>
  <si>
    <t>生体エネルギー変換</t>
  </si>
  <si>
    <t>生体微量元素</t>
  </si>
  <si>
    <t>生理活性物質</t>
  </si>
  <si>
    <t>細胞情報伝達</t>
  </si>
  <si>
    <t>膜輸送</t>
  </si>
  <si>
    <t>タンパク質分解</t>
  </si>
  <si>
    <t>オルガネラ</t>
  </si>
  <si>
    <t>生物物理学関連</t>
  </si>
  <si>
    <t>構造生物学,生体分子の物性,生体膜,光生物,分子モーター,生体計測,バイオイメージング,システム生物学,合成生物学,理論生物学</t>
  </si>
  <si>
    <t>生体分子の物性</t>
  </si>
  <si>
    <t>光生物</t>
  </si>
  <si>
    <t>分子モーター</t>
  </si>
  <si>
    <t>生体計測</t>
  </si>
  <si>
    <t>バイオイメージング</t>
  </si>
  <si>
    <t>システム生物学</t>
  </si>
  <si>
    <t>合成生物学</t>
  </si>
  <si>
    <t>理論生物学</t>
  </si>
  <si>
    <t>ゲノム生物学関連</t>
  </si>
  <si>
    <t>ゲノム構造,ゲノム機能,ゲノム多様性,ゲノム分子進化,ゲノム修復維持,トランスオミックス,エピゲノム,遺伝子資源,ゲノム動態</t>
  </si>
  <si>
    <t>ゲノム構造</t>
  </si>
  <si>
    <t>ゲノム機能</t>
  </si>
  <si>
    <t>ゲノム多様性</t>
  </si>
  <si>
    <t>ゲノム分子進化</t>
  </si>
  <si>
    <t>ゲノム修復維持</t>
  </si>
  <si>
    <t>トランスオミックス</t>
  </si>
  <si>
    <t>エピゲノム</t>
  </si>
  <si>
    <t>遺伝子資源</t>
  </si>
  <si>
    <t>ゲノム動態</t>
  </si>
  <si>
    <t>システムゲノム科学関連</t>
  </si>
  <si>
    <t>ネットワーク解析,合成生物学,バイオデータベース,バイオインフォマティクス,ゲノム解析技術,ゲノム生物工学</t>
  </si>
  <si>
    <t>ネットワーク解析</t>
  </si>
  <si>
    <t>バイオデータベース</t>
  </si>
  <si>
    <t>バイオインフォマティクス</t>
  </si>
  <si>
    <t>ゲノム解析技術</t>
  </si>
  <si>
    <t>ゲノム生物工学</t>
  </si>
  <si>
    <t>再生医療,幹細胞治療関連</t>
  </si>
  <si>
    <t>再生医療,幹細胞治療</t>
  </si>
  <si>
    <t>再生医療</t>
  </si>
  <si>
    <t>幹細胞治療</t>
  </si>
  <si>
    <t>細胞治療（CAR-T等）,遺伝子治療関連</t>
  </si>
  <si>
    <t>細胞治療,CAR-T等,,遺伝子治療</t>
  </si>
  <si>
    <t>細胞治療</t>
  </si>
  <si>
    <t>CAR-T等</t>
  </si>
  <si>
    <t>遺伝子治療</t>
  </si>
  <si>
    <t>ゲノム医療関連</t>
  </si>
  <si>
    <t>ゲノム医療</t>
  </si>
  <si>
    <t>微生物分子生産関連</t>
  </si>
  <si>
    <t>微生物分子生産</t>
  </si>
  <si>
    <t>遺伝子発現機構（RNA,エピゲノム,クロマチン）関連</t>
  </si>
  <si>
    <t>遺伝子発現機構,RNA,エピゲノム,クロマチン,</t>
  </si>
  <si>
    <t>遺伝子発現機構</t>
  </si>
  <si>
    <t>RNA</t>
  </si>
  <si>
    <t>ゲノム編集,エピゲノム編集関連</t>
  </si>
  <si>
    <t>ゲノム編集,エピゲノム編集</t>
  </si>
  <si>
    <t>ゲノム編集</t>
  </si>
  <si>
    <t>エピゲノム編集</t>
  </si>
  <si>
    <t>合成生物学（人工生体高分子,人工細胞合成）関連</t>
  </si>
  <si>
    <t>合成生物学,人工生体高分子,人工細胞合成,</t>
  </si>
  <si>
    <t>人工生体高分子</t>
  </si>
  <si>
    <t>人工細胞合成</t>
  </si>
  <si>
    <t>トランススケールイメージング関連</t>
  </si>
  <si>
    <t>トランススケールイメージング</t>
  </si>
  <si>
    <t>細胞レベルから個体レベルの生物学およびその関連分野</t>
  </si>
  <si>
    <t>【カテゴリ】細胞レベルから個体レベルの生物学およびその関連分野</t>
  </si>
  <si>
    <t>カテゴリ44,細胞レベルから個体レベルの生物学</t>
  </si>
  <si>
    <t>カテゴリ44</t>
  </si>
  <si>
    <t>細胞レベルから個体レベルの生物学</t>
  </si>
  <si>
    <t>細胞生物学関連</t>
  </si>
  <si>
    <t>細胞骨格,タンパク質分解,オルガネラ,核の構造機能,細胞外マトリックス,シグナル伝達,細胞周期,細胞運動,細胞間相互作用,細胞遺伝</t>
  </si>
  <si>
    <t>細胞骨格</t>
  </si>
  <si>
    <t>核の構造機能</t>
  </si>
  <si>
    <t>細胞外マトリックス</t>
  </si>
  <si>
    <t>シグナル伝達</t>
  </si>
  <si>
    <t>細胞周期</t>
  </si>
  <si>
    <t>細胞運動</t>
  </si>
  <si>
    <t>細胞間相互作用</t>
  </si>
  <si>
    <t>細胞遺伝</t>
  </si>
  <si>
    <t>発生生物学関連</t>
  </si>
  <si>
    <t>細胞分化,幹細胞,再生,胚葉形成,形態形成,器官形成,受精,生殖細胞,発生遺伝,進化発生</t>
  </si>
  <si>
    <t>細胞分化</t>
  </si>
  <si>
    <t>幹細胞</t>
  </si>
  <si>
    <t>再生</t>
  </si>
  <si>
    <t>胚葉形成</t>
  </si>
  <si>
    <t>形態形成</t>
  </si>
  <si>
    <t>器官形成</t>
  </si>
  <si>
    <t>受精</t>
  </si>
  <si>
    <t>生殖細胞</t>
  </si>
  <si>
    <t>発生遺伝</t>
  </si>
  <si>
    <t>進化発生</t>
  </si>
  <si>
    <t>植物分子および生理科学関連</t>
  </si>
  <si>
    <t>光合成,成長生理,植物発生,オルガネラ,細胞壁,環境応答,植物微生物相互作用,代謝,植物分子機能</t>
  </si>
  <si>
    <t>光合成</t>
  </si>
  <si>
    <t>成長生理</t>
  </si>
  <si>
    <t>植物発生</t>
  </si>
  <si>
    <t>細胞壁</t>
  </si>
  <si>
    <t>環境応答</t>
  </si>
  <si>
    <t>植物微生物相互作用</t>
  </si>
  <si>
    <t>代謝</t>
  </si>
  <si>
    <t>植物分子機能</t>
  </si>
  <si>
    <t>形態および構造関連</t>
  </si>
  <si>
    <t>生物形態,比較形態,形態シミュレーション,超微形態,形態画像解析,組織構築,顕微鏡技術,イメージング</t>
  </si>
  <si>
    <t>生物形態</t>
  </si>
  <si>
    <t>比較形態</t>
  </si>
  <si>
    <t>形態シミュレーション</t>
  </si>
  <si>
    <t>超微形態</t>
  </si>
  <si>
    <t>形態画像解析</t>
  </si>
  <si>
    <t>組織構築</t>
  </si>
  <si>
    <t>顕微鏡技術</t>
  </si>
  <si>
    <t>イメージング</t>
  </si>
  <si>
    <t>動物生理化学、生理学および行動学関連</t>
  </si>
  <si>
    <t>代謝生理,神経生理,神経行動,行動生理,動物生理化学,時間生物学,比較生理学,比較内分泌,行動遺伝</t>
  </si>
  <si>
    <t>神経生理</t>
  </si>
  <si>
    <t>神経行動</t>
  </si>
  <si>
    <t>行動生理</t>
  </si>
  <si>
    <t>動物生理化学</t>
  </si>
  <si>
    <t>時間生物学</t>
  </si>
  <si>
    <t>比較生理学</t>
  </si>
  <si>
    <t>比較内分泌</t>
  </si>
  <si>
    <t>行動遺伝</t>
  </si>
  <si>
    <t>植物分子生産関連</t>
  </si>
  <si>
    <t>植物分子生産</t>
  </si>
  <si>
    <t>細胞外微粒子,細胞外小胞関連</t>
  </si>
  <si>
    <t>細胞外微粒子,細胞外小胞</t>
  </si>
  <si>
    <t>細胞外微粒子</t>
  </si>
  <si>
    <t>細胞外小胞</t>
  </si>
  <si>
    <t>一細胞オミクス関連</t>
  </si>
  <si>
    <t>一細胞オミクス</t>
  </si>
  <si>
    <t>個体レベルから集団レベルの生物学と人類学およびその関連分野</t>
  </si>
  <si>
    <t>【カテゴリ】個体レベルから集団レベルの生物学と人類学およびその関連分野</t>
  </si>
  <si>
    <t>カテゴリ45,個体レベルから集団レベルの生物学と人類学</t>
  </si>
  <si>
    <t>カテゴリ45</t>
  </si>
  <si>
    <t>個体レベルから集団レベルの生物学と人類学</t>
  </si>
  <si>
    <t>遺伝学関連</t>
  </si>
  <si>
    <t>分子遺伝,細胞遺伝,発生遺伝,行動遺伝,集団遺伝,量的形質,集団ゲノミクス,ゲノムワイド解析,遺伝的多様性,エピゲノム多様性</t>
  </si>
  <si>
    <t>集団遺伝</t>
  </si>
  <si>
    <t>量的形質</t>
  </si>
  <si>
    <t>集団ゲノミクス</t>
  </si>
  <si>
    <t>ゲノムワイド解析</t>
  </si>
  <si>
    <t>遺伝的多様性</t>
  </si>
  <si>
    <t>エピゲノム多様性</t>
  </si>
  <si>
    <t>進化生物学関連</t>
  </si>
  <si>
    <t>分子進化,進化遺伝,表現型進化,進化発生,生態進化,行動進化,実験進化,共進化,種分化,進化理論</t>
  </si>
  <si>
    <t>分子進化</t>
  </si>
  <si>
    <t>進化遺伝</t>
  </si>
  <si>
    <t>表現型進化</t>
  </si>
  <si>
    <t>生態進化</t>
  </si>
  <si>
    <t>行動進化</t>
  </si>
  <si>
    <t>実験進化</t>
  </si>
  <si>
    <t>共進化</t>
  </si>
  <si>
    <t>種分化</t>
  </si>
  <si>
    <t>進化理論</t>
  </si>
  <si>
    <t>多様性生物学および分類学関連</t>
  </si>
  <si>
    <t>分類形質,分類群,分類体系,分子系統,系統進化,種分化,自然史,生物地理,希少種保全,多様性全般</t>
  </si>
  <si>
    <t>分類形質</t>
  </si>
  <si>
    <t>分類群</t>
  </si>
  <si>
    <t>分類体系</t>
  </si>
  <si>
    <t>分子系統</t>
  </si>
  <si>
    <t>系統進化</t>
  </si>
  <si>
    <t>自然史</t>
  </si>
  <si>
    <t>生物地理</t>
  </si>
  <si>
    <t>希少種保全</t>
  </si>
  <si>
    <t>多様性全般</t>
  </si>
  <si>
    <t>生態学および環境学関連</t>
  </si>
  <si>
    <t>化学生態,分子生態,生理生態,進化生態,行動生態,個体群生態,群集生態,保全生態,生物間相互作用,生態系物質循環</t>
  </si>
  <si>
    <t>化学生態</t>
  </si>
  <si>
    <t>分子生態</t>
  </si>
  <si>
    <t>生理生態</t>
  </si>
  <si>
    <t>進化生態</t>
  </si>
  <si>
    <t>行動生態</t>
  </si>
  <si>
    <t>個体群生態</t>
  </si>
  <si>
    <t>群集生態</t>
  </si>
  <si>
    <t>保全生態</t>
  </si>
  <si>
    <t>生物間相互作用</t>
  </si>
  <si>
    <t>生態系物質循環</t>
  </si>
  <si>
    <t>自然人類学関連</t>
  </si>
  <si>
    <t>形態全般,骨考古全般,生体機構,ゲノム,進化遺伝,行動,生態,比較認知,霊長類,成長と老化</t>
  </si>
  <si>
    <t>形態全般</t>
  </si>
  <si>
    <t>骨考古全般</t>
  </si>
  <si>
    <t>生体機構</t>
  </si>
  <si>
    <t>ゲノム</t>
  </si>
  <si>
    <t>生態</t>
  </si>
  <si>
    <t>比較認知</t>
  </si>
  <si>
    <t>霊長類</t>
  </si>
  <si>
    <t>成長と老化</t>
  </si>
  <si>
    <t>応用人類学関連</t>
  </si>
  <si>
    <t>生理人類学,人間工学,法医人類学,医療人類学,生理的多型性,環境適応能全般,生体機能全般,生体計測全般,ライフスタイル</t>
  </si>
  <si>
    <t>生理人類学</t>
  </si>
  <si>
    <t>人間工学</t>
  </si>
  <si>
    <t>法医人類学</t>
  </si>
  <si>
    <t>医療人類学</t>
  </si>
  <si>
    <t>生理的多型性</t>
  </si>
  <si>
    <t>環境適応能全般</t>
  </si>
  <si>
    <t>生体機能全般</t>
  </si>
  <si>
    <t>生体計測全般</t>
  </si>
  <si>
    <t>ライフスタイル</t>
  </si>
  <si>
    <t>神経科学およびその関連分野</t>
  </si>
  <si>
    <t>【カテゴリ】神経科学およびその関連分野</t>
  </si>
  <si>
    <t>カテゴリ46,神経科学</t>
  </si>
  <si>
    <t>カテゴリ46</t>
  </si>
  <si>
    <t>神経科学</t>
  </si>
  <si>
    <t>神経科学一般関連</t>
  </si>
  <si>
    <t>神経化学,神経細胞,グリア細胞,ゲノム,エピジェネティクス,神経生物,情報処理,シナプス,神経発生</t>
  </si>
  <si>
    <t>神経化学</t>
  </si>
  <si>
    <t>神経細胞</t>
  </si>
  <si>
    <t>グリア細胞</t>
  </si>
  <si>
    <t>神経生物</t>
  </si>
  <si>
    <t>情報処理</t>
  </si>
  <si>
    <t>シナプス</t>
  </si>
  <si>
    <t>神経発生</t>
  </si>
  <si>
    <t>神経形態学関連</t>
  </si>
  <si>
    <t>形態形成,脳構造,回路構造,神経病理</t>
  </si>
  <si>
    <t>脳構造</t>
  </si>
  <si>
    <t>回路構造</t>
  </si>
  <si>
    <t>神経病理</t>
  </si>
  <si>
    <t>神経機能学関連</t>
  </si>
  <si>
    <t>神経生理,神経薬理,情報伝達,情報処理,行動,システム生理,脳循環,自律神経</t>
  </si>
  <si>
    <t>神経薬理</t>
  </si>
  <si>
    <t>情報伝達</t>
  </si>
  <si>
    <t>システム生理</t>
  </si>
  <si>
    <t>脳循環</t>
  </si>
  <si>
    <t>自律神経</t>
  </si>
  <si>
    <t>脳,神経関連</t>
  </si>
  <si>
    <t>脳,神経</t>
  </si>
  <si>
    <t>脳</t>
  </si>
  <si>
    <t>神経</t>
  </si>
  <si>
    <t>薬学およびその関連分野</t>
  </si>
  <si>
    <t>【カテゴリ】薬学およびその関連分野</t>
  </si>
  <si>
    <t>カテゴリ47,薬学</t>
  </si>
  <si>
    <t>カテゴリ47</t>
  </si>
  <si>
    <t>薬学</t>
  </si>
  <si>
    <t>薬系化学および創薬科学関連</t>
  </si>
  <si>
    <t>無機化学,有機化学,医薬品化学,医薬分子設計,医薬品探索,生体物質,ケミカルバイオロジー</t>
  </si>
  <si>
    <t>無機化学</t>
  </si>
  <si>
    <t>有機化学</t>
  </si>
  <si>
    <t>医薬品化学</t>
  </si>
  <si>
    <t>医薬分子設計</t>
  </si>
  <si>
    <t>医薬品探索</t>
  </si>
  <si>
    <t>生体物質</t>
  </si>
  <si>
    <t>薬系分析および物理化学関連</t>
  </si>
  <si>
    <t>環境分析,生体分析,物理化学,生物物理,構造解析,放射化学,イメージング,製剤設計,計算科学,情報科学</t>
  </si>
  <si>
    <t>生体分析</t>
  </si>
  <si>
    <t>物理化学</t>
  </si>
  <si>
    <t>生物物理</t>
  </si>
  <si>
    <t>構造解析</t>
  </si>
  <si>
    <t>放射化学</t>
  </si>
  <si>
    <t>製剤設計</t>
  </si>
  <si>
    <t>計算科学</t>
  </si>
  <si>
    <t>情報科学</t>
  </si>
  <si>
    <t>薬系衛生および生物化学関連</t>
  </si>
  <si>
    <t>環境衛生,健康栄養,疾病予防,毒性学,薬物代謝,生体防御,分子生物学,細胞生物学,生化学</t>
  </si>
  <si>
    <t>環境衛生</t>
  </si>
  <si>
    <t>健康栄養</t>
  </si>
  <si>
    <t>疾病予防</t>
  </si>
  <si>
    <t>毒性学</t>
  </si>
  <si>
    <t>薬物代謝</t>
  </si>
  <si>
    <t>分子生物学</t>
  </si>
  <si>
    <t>細胞生物学</t>
  </si>
  <si>
    <t>生化学</t>
  </si>
  <si>
    <t>薬理学関連</t>
  </si>
  <si>
    <t>薬理学,ゲノム薬理学,応用薬理学,シグナル伝達,薬物相互作用,薬物応答,薬物治療,安全性学</t>
  </si>
  <si>
    <t>薬理学</t>
  </si>
  <si>
    <t>ゲノム薬理学</t>
  </si>
  <si>
    <t>応用薬理学</t>
  </si>
  <si>
    <t>薬物相互作用</t>
  </si>
  <si>
    <t>薬物応答</t>
  </si>
  <si>
    <t>薬物治療</t>
  </si>
  <si>
    <t>安全性学</t>
  </si>
  <si>
    <t>環境および天然医薬資源学関連</t>
  </si>
  <si>
    <t>環境資源学,天然物化学,天然活性物質,薬用資源,薬用食品,微生物薬品学</t>
  </si>
  <si>
    <t>環境資源学</t>
  </si>
  <si>
    <t>天然活性物質</t>
  </si>
  <si>
    <t>薬用資源</t>
  </si>
  <si>
    <t>薬用食品</t>
  </si>
  <si>
    <t>微生物薬品学</t>
  </si>
  <si>
    <t>医療薬学関連</t>
  </si>
  <si>
    <t>薬物動態学,医療情報学,社会薬学,医療薬学,医療薬剤学,レギュラトリーサイエンス,薬剤師教育</t>
  </si>
  <si>
    <t>薬物動態学</t>
  </si>
  <si>
    <t>医療情報学</t>
  </si>
  <si>
    <t>社会薬学</t>
  </si>
  <si>
    <t>医療薬学</t>
  </si>
  <si>
    <t>医療薬剤学</t>
  </si>
  <si>
    <t>レギュラトリーサイエンス</t>
  </si>
  <si>
    <t>薬剤師教育</t>
  </si>
  <si>
    <t>低,中分子創薬関連</t>
  </si>
  <si>
    <t>低,中分子創薬</t>
  </si>
  <si>
    <t>低</t>
  </si>
  <si>
    <t>中分子創薬</t>
  </si>
  <si>
    <t>高分子創薬（抗体）関連</t>
  </si>
  <si>
    <t>高分子創薬,抗体,</t>
  </si>
  <si>
    <t>高分子創薬</t>
  </si>
  <si>
    <t>抗体</t>
  </si>
  <si>
    <t>感染症（抗菌薬,抗ウイルス薬,ワクチン等）関連</t>
  </si>
  <si>
    <t>感染症,抗菌薬,抗ウイルス薬,ワクチン等,</t>
  </si>
  <si>
    <t>感染症</t>
  </si>
  <si>
    <t>抗菌薬</t>
  </si>
  <si>
    <t>抗ウイルス薬</t>
  </si>
  <si>
    <t>ワクチン等</t>
  </si>
  <si>
    <t>AI創薬,インシリコ創薬関連</t>
  </si>
  <si>
    <t>AI創薬,インシリコ創薬</t>
  </si>
  <si>
    <t>AI創薬</t>
  </si>
  <si>
    <t>インシリコ創薬</t>
  </si>
  <si>
    <t>生体の構造と機能およびその関連分野</t>
  </si>
  <si>
    <t>【カテゴリ】生体の構造と機能およびその関連分野</t>
  </si>
  <si>
    <t>カテゴリ48,生体の構造と機能</t>
  </si>
  <si>
    <t>カテゴリ48</t>
  </si>
  <si>
    <t>生体の構造と機能</t>
  </si>
  <si>
    <t>解剖学関連</t>
  </si>
  <si>
    <t>解剖学,組織学,発生学</t>
  </si>
  <si>
    <t>解剖学</t>
  </si>
  <si>
    <t>組織学</t>
  </si>
  <si>
    <t>発生学</t>
  </si>
  <si>
    <t>生理学関連</t>
  </si>
  <si>
    <t>一般生理学,病態生理学,比較生理学,環境生理学</t>
  </si>
  <si>
    <t>一般生理学</t>
  </si>
  <si>
    <t>病態生理学</t>
  </si>
  <si>
    <t>環境生理学</t>
  </si>
  <si>
    <t>ゲノム薬理,分子細胞薬理,病態薬理,行動薬理,創薬薬理学,臨床薬理</t>
  </si>
  <si>
    <t>ゲノム薬理</t>
  </si>
  <si>
    <t>分子細胞薬理</t>
  </si>
  <si>
    <t>病態薬理</t>
  </si>
  <si>
    <t>行動薬理</t>
  </si>
  <si>
    <t>創薬薬理学</t>
  </si>
  <si>
    <t>臨床薬理</t>
  </si>
  <si>
    <t>医化学関連</t>
  </si>
  <si>
    <t>生体機能分子医化学,ゲノム医科学,人類遺伝学,疾患モデル</t>
  </si>
  <si>
    <t>生体機能分子医化学</t>
  </si>
  <si>
    <t>ゲノム医科学</t>
  </si>
  <si>
    <t>人類遺伝学</t>
  </si>
  <si>
    <t>バイオマーカー,リキッドバイオプシー関連</t>
  </si>
  <si>
    <t>バイオマーカー,リキッドバイオプシー</t>
  </si>
  <si>
    <t>バイオマーカー</t>
  </si>
  <si>
    <t>リキッドバイオプシー</t>
  </si>
  <si>
    <t>老化関連</t>
  </si>
  <si>
    <t>老化</t>
  </si>
  <si>
    <t>感覚器関連</t>
  </si>
  <si>
    <t>感覚器</t>
  </si>
  <si>
    <t>臓器連関関連</t>
  </si>
  <si>
    <t>臓器連関</t>
  </si>
  <si>
    <t>病理病態学、感染・免疫学およびその関連分野</t>
  </si>
  <si>
    <t>【カテゴリ】病理病態学、感染・免疫学およびその関連分野</t>
  </si>
  <si>
    <t>カテゴリ49,病理病態学,感染・免疫学</t>
  </si>
  <si>
    <t>カテゴリ49</t>
  </si>
  <si>
    <t>病理病態学</t>
  </si>
  <si>
    <t>感染・免疫学</t>
  </si>
  <si>
    <t>病態医化学関連</t>
  </si>
  <si>
    <t>分子病態,代謝異常,分子診断</t>
  </si>
  <si>
    <t>分子病態</t>
  </si>
  <si>
    <t>代謝異常</t>
  </si>
  <si>
    <t>分子診断</t>
  </si>
  <si>
    <t>人体病理学関連</t>
  </si>
  <si>
    <t>分子病理,細胞組織病理,診断病理</t>
  </si>
  <si>
    <t>分子病理</t>
  </si>
  <si>
    <t>細胞組織病理</t>
  </si>
  <si>
    <t>診断病理</t>
  </si>
  <si>
    <t>実験病理学関連</t>
  </si>
  <si>
    <t>疾患モデル,病態制御,組織再生</t>
  </si>
  <si>
    <t>病態制御</t>
  </si>
  <si>
    <t>組織再生</t>
  </si>
  <si>
    <t>寄生虫学関連</t>
  </si>
  <si>
    <t>寄生虫,媒介生物,寄生虫病原性,寄生虫疫学,寄生虫感染制御</t>
  </si>
  <si>
    <t>寄生虫</t>
  </si>
  <si>
    <t>媒介生物</t>
  </si>
  <si>
    <t>寄生虫病原性</t>
  </si>
  <si>
    <t>寄生虫疫学</t>
  </si>
  <si>
    <t>寄生虫感染制御</t>
  </si>
  <si>
    <t>細菌学関連</t>
  </si>
  <si>
    <t>細菌,真菌,薬剤耐性,細菌病原性,細菌疫学,細菌感染制御</t>
  </si>
  <si>
    <t>細菌</t>
  </si>
  <si>
    <t>真菌</t>
  </si>
  <si>
    <t>薬剤耐性</t>
  </si>
  <si>
    <t>細菌病原性</t>
  </si>
  <si>
    <t>細菌疫学</t>
  </si>
  <si>
    <t>細菌感染制御</t>
  </si>
  <si>
    <t>ウイルス学関連</t>
  </si>
  <si>
    <t>ウイルス,プリオン,ウイルス病原性,ウイルス疫学,ウイルス感染制御</t>
  </si>
  <si>
    <t>ウイルス</t>
  </si>
  <si>
    <t>プリオン</t>
  </si>
  <si>
    <t>ウイルス病原性</t>
  </si>
  <si>
    <t>ウイルス疫学</t>
  </si>
  <si>
    <t>ウイルス感染制御</t>
  </si>
  <si>
    <t>免疫学関連</t>
  </si>
  <si>
    <t>免疫システム,免疫応答,炎症,免疫疾患,免疫制御</t>
  </si>
  <si>
    <t>免疫システム</t>
  </si>
  <si>
    <t>免疫応答</t>
  </si>
  <si>
    <t>炎症</t>
  </si>
  <si>
    <t>免疫疾患</t>
  </si>
  <si>
    <t>免疫制御</t>
  </si>
  <si>
    <t>病理病態学、感染,免疫学およびその関連分野</t>
  </si>
  <si>
    <t>マイクロバイオーム関連</t>
  </si>
  <si>
    <t>マイクロバイオーム</t>
  </si>
  <si>
    <t>腫瘍学およびその関連分野</t>
  </si>
  <si>
    <t>【カテゴリ】腫瘍学およびその関連分野</t>
  </si>
  <si>
    <t>カテゴリ50,腫瘍学</t>
  </si>
  <si>
    <t>カテゴリ50</t>
  </si>
  <si>
    <t>腫瘍学</t>
  </si>
  <si>
    <t>腫瘍生物学関連</t>
  </si>
  <si>
    <t>がんと遺伝子,腫瘍形成,浸潤,転移,がん微小環境,がんとシグナル伝達,がん細胞の特性,がんと免疫細胞</t>
  </si>
  <si>
    <t>がんと遺伝子</t>
  </si>
  <si>
    <t>腫瘍形成</t>
  </si>
  <si>
    <t>浸潤</t>
  </si>
  <si>
    <t>転移</t>
  </si>
  <si>
    <t>がん微小環境</t>
  </si>
  <si>
    <t>がんとシグナル伝達</t>
  </si>
  <si>
    <t>がん細胞の特性</t>
  </si>
  <si>
    <t>がんと免疫細胞</t>
  </si>
  <si>
    <t>腫瘍診断および治療学関連</t>
  </si>
  <si>
    <t>ゲノム解析,診断マーカー,分子イメージング,化学療法,核酸治療,遺伝子治療,免疫療法,標的治療,物理療法,放射線療法</t>
  </si>
  <si>
    <t>ゲノム解析</t>
  </si>
  <si>
    <t>診断マーカー</t>
  </si>
  <si>
    <t>分子イメージング</t>
  </si>
  <si>
    <t>化学療法</t>
  </si>
  <si>
    <t>核酸治療</t>
  </si>
  <si>
    <t>免疫療法</t>
  </si>
  <si>
    <t>標的治療</t>
  </si>
  <si>
    <t>物理療法</t>
  </si>
  <si>
    <t>放射線療法</t>
  </si>
  <si>
    <t>ブレインサイエンスおよびその関連分野</t>
  </si>
  <si>
    <t>【カテゴリ】ブレインサイエンスおよびその関連分野</t>
  </si>
  <si>
    <t>カテゴリ51,ブレインサイエンス</t>
  </si>
  <si>
    <t>カテゴリ51</t>
  </si>
  <si>
    <t>ブレインサイエンス</t>
  </si>
  <si>
    <t>基盤脳科学関連</t>
  </si>
  <si>
    <t>ブレインマシンインターフェイス,モデル動物,計算論,デコーディング,操作技術,脳画像,計測科学</t>
  </si>
  <si>
    <t>ブレインマシンインターフェイス</t>
  </si>
  <si>
    <t>モデル動物</t>
  </si>
  <si>
    <t>計算論</t>
  </si>
  <si>
    <t>デコーディング</t>
  </si>
  <si>
    <t>操作技術</t>
  </si>
  <si>
    <t>脳画像</t>
  </si>
  <si>
    <t>計測科学</t>
  </si>
  <si>
    <t>認知脳科学関連</t>
  </si>
  <si>
    <t>社会行動,コミュニケーション,情動,意志決定,意識,学習,ニューロエコノミクス,神経心理</t>
  </si>
  <si>
    <t>社会行動</t>
  </si>
  <si>
    <t>コミュニケーション</t>
  </si>
  <si>
    <t>情動</t>
  </si>
  <si>
    <t>意志決定</t>
  </si>
  <si>
    <t>意識</t>
  </si>
  <si>
    <t>学習</t>
  </si>
  <si>
    <t>ニューロエコノミクス</t>
  </si>
  <si>
    <t>神経心理</t>
  </si>
  <si>
    <t>病態神経科学関連</t>
  </si>
  <si>
    <t>臨床神経科学,疼痛学,感覚異常,運動異常,神経疾患,神経再生,神経免疫,細胞変性,病態モデル</t>
  </si>
  <si>
    <t>臨床神経科学</t>
  </si>
  <si>
    <t>疼痛学</t>
  </si>
  <si>
    <t>感覚異常</t>
  </si>
  <si>
    <t>運動異常</t>
  </si>
  <si>
    <t>神経疾患</t>
  </si>
  <si>
    <t>神経再生</t>
  </si>
  <si>
    <t>神経免疫</t>
  </si>
  <si>
    <t>細胞変性</t>
  </si>
  <si>
    <t>病態モデル</t>
  </si>
  <si>
    <t>BMI,BCI関連</t>
  </si>
  <si>
    <t>BMI,BCI</t>
  </si>
  <si>
    <t>BMI</t>
  </si>
  <si>
    <t>BCI</t>
  </si>
  <si>
    <t>内科学一般およびその関連分野</t>
  </si>
  <si>
    <t>【カテゴリ】内科学一般およびその関連分野</t>
  </si>
  <si>
    <t>カテゴリ52,内科学一般</t>
  </si>
  <si>
    <t>カテゴリ52</t>
  </si>
  <si>
    <t>内科学一般</t>
  </si>
  <si>
    <t>内科学一般関連</t>
  </si>
  <si>
    <t>心身医学,臨床検査医学,総合診療,老年医学,心療内科,東洋医学,緩和医療</t>
  </si>
  <si>
    <t>心身医学</t>
  </si>
  <si>
    <t>臨床検査医学</t>
  </si>
  <si>
    <t>総合診療</t>
  </si>
  <si>
    <t>老年医学</t>
  </si>
  <si>
    <t>心療内科</t>
  </si>
  <si>
    <t>東洋医学</t>
  </si>
  <si>
    <t>緩和医療</t>
  </si>
  <si>
    <t>神経内科学関連</t>
  </si>
  <si>
    <t>神経内科学,神経機能画像学</t>
  </si>
  <si>
    <t>神経内科学</t>
  </si>
  <si>
    <t>神経機能画像学</t>
  </si>
  <si>
    <t>精神神経科学関連</t>
  </si>
  <si>
    <t>臨床精神医学,基礎精神医学,司法精神医学</t>
  </si>
  <si>
    <t>臨床精神医学</t>
  </si>
  <si>
    <t>基礎精神医学</t>
  </si>
  <si>
    <t>司法精神医学</t>
  </si>
  <si>
    <t>放射線科学関連</t>
  </si>
  <si>
    <t>画像診断学,放射線治療学,放射線基礎医学,放射線技術学</t>
  </si>
  <si>
    <t>画像診断学</t>
  </si>
  <si>
    <t>放射線治療学</t>
  </si>
  <si>
    <t>放射線基礎医学</t>
  </si>
  <si>
    <t>放射線技術学</t>
  </si>
  <si>
    <t>胎児医学および小児成育学関連</t>
  </si>
  <si>
    <t>胎児医学,新生児医学,小児科学</t>
  </si>
  <si>
    <t>胎児医学</t>
  </si>
  <si>
    <t>新生児医学</t>
  </si>
  <si>
    <t>小児科学</t>
  </si>
  <si>
    <t>器官システム内科学およびその関連分野</t>
  </si>
  <si>
    <t>【カテゴリ】器官システム内科学およびその関連分野</t>
  </si>
  <si>
    <t>カテゴリ53,器官システム内科学</t>
  </si>
  <si>
    <t>カテゴリ53</t>
  </si>
  <si>
    <t>器官システム内科学</t>
  </si>
  <si>
    <t>消化器内科学関連</t>
  </si>
  <si>
    <t>上部消化管,下部消化管,肝臓,胆道,膵臓</t>
  </si>
  <si>
    <t>上部消化管</t>
  </si>
  <si>
    <t>下部消化管</t>
  </si>
  <si>
    <t>肝臓</t>
  </si>
  <si>
    <t>胆道</t>
  </si>
  <si>
    <t>膵臓</t>
  </si>
  <si>
    <t>循環器内科学関連</t>
  </si>
  <si>
    <t>虚血性心疾患,心臓弁膜症,不整脈,心筋症,心不全,末梢動脈疾患,動脈硬化,高血圧</t>
  </si>
  <si>
    <t>虚血性心疾患</t>
  </si>
  <si>
    <t>心臓弁膜症</t>
  </si>
  <si>
    <t>不整脈</t>
  </si>
  <si>
    <t>心筋症</t>
  </si>
  <si>
    <t>心不全</t>
  </si>
  <si>
    <t>末梢動脈疾患</t>
  </si>
  <si>
    <t>動脈硬化</t>
  </si>
  <si>
    <t>高血圧</t>
  </si>
  <si>
    <t>呼吸器内科学関連</t>
  </si>
  <si>
    <t>呼吸器内科学,喘息,びまん性肺疾患,ＣＯＰＤ,肺がん,肺高血圧</t>
  </si>
  <si>
    <t>呼吸器内科学</t>
  </si>
  <si>
    <t>喘息</t>
  </si>
  <si>
    <t>びまん性肺疾患</t>
  </si>
  <si>
    <t>ＣＯＰＤ</t>
  </si>
  <si>
    <t>肺がん</t>
  </si>
  <si>
    <t>肺高血圧</t>
  </si>
  <si>
    <t>腎臓内科学関連</t>
  </si>
  <si>
    <t>急性腎障害,慢性腎臓病,糖尿病性腎症,高血圧,水電解質代謝,人工透析</t>
  </si>
  <si>
    <t>急性腎障害</t>
  </si>
  <si>
    <t>慢性腎臓病</t>
  </si>
  <si>
    <t>糖尿病性腎症</t>
  </si>
  <si>
    <t>水電解質代謝</t>
  </si>
  <si>
    <t>人工透析</t>
  </si>
  <si>
    <t>皮膚科学関連</t>
  </si>
  <si>
    <t>皮膚科学,皮膚免疫疾患,皮膚感染,皮膚腫瘍</t>
  </si>
  <si>
    <t>皮膚科学</t>
  </si>
  <si>
    <t>皮膚免疫疾患</t>
  </si>
  <si>
    <t>皮膚感染</t>
  </si>
  <si>
    <t>皮膚腫瘍</t>
  </si>
  <si>
    <t>生体情報内科学およびその関連分野</t>
  </si>
  <si>
    <t>【カテゴリ】生体情報内科学およびその関連分野</t>
  </si>
  <si>
    <t>カテゴリ54,生体情報内科学</t>
  </si>
  <si>
    <t>カテゴリ54</t>
  </si>
  <si>
    <t>生体情報内科学</t>
  </si>
  <si>
    <t>血液および腫瘍内科学関連</t>
  </si>
  <si>
    <t>血液腫瘍学,腫瘍内科,血液免疫学,貧血,血栓止血,化学療法</t>
  </si>
  <si>
    <t>血液腫瘍学</t>
  </si>
  <si>
    <t>腫瘍内科</t>
  </si>
  <si>
    <t>血液免疫学</t>
  </si>
  <si>
    <t>貧血</t>
  </si>
  <si>
    <t>血栓止血</t>
  </si>
  <si>
    <t>膠原病およびアレルギー内科学関連</t>
  </si>
  <si>
    <t>膠原病学,アレルギー学,臨床免疫学,炎症学</t>
  </si>
  <si>
    <t>膠原病学</t>
  </si>
  <si>
    <t>アレルギー学</t>
  </si>
  <si>
    <t>臨床免疫学</t>
  </si>
  <si>
    <t>炎症学</t>
  </si>
  <si>
    <t>感染症内科学関連</t>
  </si>
  <si>
    <t>感染症診断学,感染症治療学,生体防御学,国際感染症学</t>
  </si>
  <si>
    <t>感染症診断学</t>
  </si>
  <si>
    <t>感染症治療学</t>
  </si>
  <si>
    <t>生体防御学</t>
  </si>
  <si>
    <t>国際感染症学</t>
  </si>
  <si>
    <t>代謝および内分泌学関連</t>
  </si>
  <si>
    <t>エネルギー代謝,糖代謝,脂質代謝,プリン代謝,骨代謝,電解質代謝,内分泌学,神経内分泌学,生殖内分泌学</t>
  </si>
  <si>
    <t>エネルギー代謝</t>
  </si>
  <si>
    <t>糖代謝</t>
  </si>
  <si>
    <t>脂質代謝</t>
  </si>
  <si>
    <t>プリン代謝</t>
  </si>
  <si>
    <t>骨代謝</t>
  </si>
  <si>
    <t>電解質代謝</t>
  </si>
  <si>
    <t>内分泌学</t>
  </si>
  <si>
    <t>神経内分泌学</t>
  </si>
  <si>
    <t>生殖内分泌学</t>
  </si>
  <si>
    <t>恒常性維持器官の外科学およびその関連分野</t>
  </si>
  <si>
    <t>【カテゴリ】恒常性維持器官の外科学およびその関連分野</t>
  </si>
  <si>
    <t>カテゴリ55,恒常性維持器官の外科学</t>
  </si>
  <si>
    <t>カテゴリ55</t>
  </si>
  <si>
    <t>恒常性維持器官の外科学</t>
  </si>
  <si>
    <t>外科学一般および小児外科学関連</t>
  </si>
  <si>
    <t>外科総論,乳腺外科,内分泌外科,小児外科,移植,人工臓器,再生,手術支援</t>
  </si>
  <si>
    <t>外科総論</t>
  </si>
  <si>
    <t>乳腺外科</t>
  </si>
  <si>
    <t>内分泌外科</t>
  </si>
  <si>
    <t>小児外科</t>
  </si>
  <si>
    <t>移植</t>
  </si>
  <si>
    <t>人工臓器</t>
  </si>
  <si>
    <t>手術支援</t>
  </si>
  <si>
    <t>消化器外科学関連</t>
  </si>
  <si>
    <t>上部消化管外科,下部消化管外科,肝臓外科,胆道外科,膵臓外科</t>
  </si>
  <si>
    <t>上部消化管外科</t>
  </si>
  <si>
    <t>下部消化管外科</t>
  </si>
  <si>
    <t>肝臓外科</t>
  </si>
  <si>
    <t>胆道外科</t>
  </si>
  <si>
    <t>膵臓外科</t>
  </si>
  <si>
    <t>心臓血管外科学関連</t>
  </si>
  <si>
    <t>冠動脈外科,弁膜疾患外科,心筋疾患外科,大血管外科,脈管外科,先天性心疾患</t>
  </si>
  <si>
    <t>冠動脈外科</t>
  </si>
  <si>
    <t>弁膜疾患外科</t>
  </si>
  <si>
    <t>心筋疾患外科</t>
  </si>
  <si>
    <t>大血管外科</t>
  </si>
  <si>
    <t>脈管外科</t>
  </si>
  <si>
    <t>先天性心疾患</t>
  </si>
  <si>
    <t>呼吸器外科学関連</t>
  </si>
  <si>
    <t>肺外科,縦隔外科,胸壁外科,気道外科</t>
  </si>
  <si>
    <t>肺外科</t>
  </si>
  <si>
    <t>縦隔外科</t>
  </si>
  <si>
    <t>胸壁外科</t>
  </si>
  <si>
    <t>気道外科</t>
  </si>
  <si>
    <t>麻酔科学関連</t>
  </si>
  <si>
    <t>麻酔,周術期管理,疼痛管理,蘇生,緩和医療</t>
  </si>
  <si>
    <t>麻酔</t>
  </si>
  <si>
    <t>周術期管理</t>
  </si>
  <si>
    <t>疼痛管理</t>
  </si>
  <si>
    <t>蘇生</t>
  </si>
  <si>
    <t>救急医学関連</t>
  </si>
  <si>
    <t>集中治療,救急救命,外傷外科,災害医学,災害医療</t>
  </si>
  <si>
    <t>集中治療</t>
  </si>
  <si>
    <t>救急救命</t>
  </si>
  <si>
    <t>外傷外科</t>
  </si>
  <si>
    <t>災害医学</t>
  </si>
  <si>
    <t>災害医療</t>
  </si>
  <si>
    <t>生体機能および感覚に関する外科学およびその関連分野</t>
  </si>
  <si>
    <t>【カテゴリ】生体機能および感覚に関する外科学およびその関連分野</t>
  </si>
  <si>
    <t>カテゴリ56,生体機能および感覚に関する外科学</t>
  </si>
  <si>
    <t>カテゴリ56</t>
  </si>
  <si>
    <t>生体機能および感覚に関する外科学</t>
  </si>
  <si>
    <t>脳神経外科学関連</t>
  </si>
  <si>
    <t>脳神経外科学,脊髄脊椎疾患学</t>
  </si>
  <si>
    <t>脳神経外科学</t>
  </si>
  <si>
    <t>脊髄脊椎疾患学</t>
  </si>
  <si>
    <t>整形外科学関連</t>
  </si>
  <si>
    <t>整形外科学,リハビリテーション学,スポーツ医学</t>
  </si>
  <si>
    <t>整形外科学</t>
  </si>
  <si>
    <t>リハビリテーション学</t>
  </si>
  <si>
    <t>スポーツ医学</t>
  </si>
  <si>
    <t>泌尿器科学関連</t>
  </si>
  <si>
    <t>泌尿器科学,男性生殖器学</t>
  </si>
  <si>
    <t>泌尿器科学</t>
  </si>
  <si>
    <t>男性生殖器学</t>
  </si>
  <si>
    <t>産婦人科学関連</t>
  </si>
  <si>
    <t>周産期学,生殖内分泌学,婦人科腫瘍学,女性ヘルスケア学</t>
  </si>
  <si>
    <t>周産期学</t>
  </si>
  <si>
    <t>婦人科腫瘍学</t>
  </si>
  <si>
    <t>女性ヘルスケア学</t>
  </si>
  <si>
    <t>耳鼻咽喉科学関連</t>
  </si>
  <si>
    <t>耳鼻咽喉科学,頭頸部外科学</t>
  </si>
  <si>
    <t>耳鼻咽喉科学</t>
  </si>
  <si>
    <t>頭頸部外科学</t>
  </si>
  <si>
    <t>眼科学関連</t>
  </si>
  <si>
    <t>眼科学,眼光学</t>
  </si>
  <si>
    <t>眼科学</t>
  </si>
  <si>
    <t>眼光学</t>
  </si>
  <si>
    <t>形成外科学関連</t>
  </si>
  <si>
    <t>形成外科学,再建外科学,美容外科学</t>
  </si>
  <si>
    <t>形成外科学</t>
  </si>
  <si>
    <t>再建外科学</t>
  </si>
  <si>
    <t>美容外科学</t>
  </si>
  <si>
    <t>口腔科学およびその関連分野</t>
  </si>
  <si>
    <t>【カテゴリ】口腔科学およびその関連分野</t>
  </si>
  <si>
    <t>カテゴリ57,口腔科学</t>
  </si>
  <si>
    <t>カテゴリ57</t>
  </si>
  <si>
    <t>口腔科学</t>
  </si>
  <si>
    <t>常態系口腔科学関連</t>
  </si>
  <si>
    <t>口腔解剖学,口腔組織発生学,口腔生理学,口腔生化学,硬組織薬理学</t>
  </si>
  <si>
    <t>口腔解剖学</t>
  </si>
  <si>
    <t>口腔組織発生学</t>
  </si>
  <si>
    <t>口腔生理学</t>
  </si>
  <si>
    <t>口腔生化学</t>
  </si>
  <si>
    <t>硬組織薬理学</t>
  </si>
  <si>
    <t>病態系口腔科学関連</t>
  </si>
  <si>
    <t>口腔感染症学,口腔病理学,口腔腫瘍学,免疫炎症科学,病態検査学</t>
  </si>
  <si>
    <t>口腔感染症学</t>
  </si>
  <si>
    <t>口腔病理学</t>
  </si>
  <si>
    <t>口腔腫瘍学</t>
  </si>
  <si>
    <t>免疫炎症科学</t>
  </si>
  <si>
    <t>病態検査学</t>
  </si>
  <si>
    <t>保存治療系歯学関連</t>
  </si>
  <si>
    <t>保存修復学,歯内治療学,歯周病学</t>
  </si>
  <si>
    <t>保存修復学</t>
  </si>
  <si>
    <t>歯内治療学</t>
  </si>
  <si>
    <t>歯周病学</t>
  </si>
  <si>
    <t>口腔再生医学および歯科医用工学関連</t>
  </si>
  <si>
    <t>口腔再生医学,生体材料,歯科材料学,顎顔面補綴学,歯科インプラント学</t>
  </si>
  <si>
    <t>口腔再生医学</t>
  </si>
  <si>
    <t>生体材料</t>
  </si>
  <si>
    <t>歯科材料学</t>
  </si>
  <si>
    <t>顎顔面補綴学</t>
  </si>
  <si>
    <t>歯科インプラント学</t>
  </si>
  <si>
    <t>補綴系歯学関連</t>
  </si>
  <si>
    <t>歯科補綴学,咀嚼嚥下機能回復学,老年歯科医学</t>
  </si>
  <si>
    <t>歯科補綴学</t>
  </si>
  <si>
    <t>咀嚼嚥下機能回復学</t>
  </si>
  <si>
    <t>老年歯科医学</t>
  </si>
  <si>
    <t>外科系歯学関連</t>
  </si>
  <si>
    <t>口腔外科学,顎顔面再建外科学,歯科麻酔学,歯科心身医学,歯科放射線学</t>
  </si>
  <si>
    <t>口腔外科学</t>
  </si>
  <si>
    <t>顎顔面再建外科学</t>
  </si>
  <si>
    <t>歯科麻酔学</t>
  </si>
  <si>
    <t>歯科心身医学</t>
  </si>
  <si>
    <t>歯科放射線学</t>
  </si>
  <si>
    <t>成長および発育系歯学関連</t>
  </si>
  <si>
    <t>歯科矯正学,小児歯科学</t>
  </si>
  <si>
    <t>歯科矯正学</t>
  </si>
  <si>
    <t>小児歯科学</t>
  </si>
  <si>
    <t>社会系歯学関連</t>
  </si>
  <si>
    <t>口腔衛生学,予防歯科学,口腔保健学,歯科医療管理学,歯学教育学,歯科法医学</t>
  </si>
  <si>
    <t>口腔衛生学</t>
  </si>
  <si>
    <t>予防歯科学</t>
  </si>
  <si>
    <t>口腔保健学</t>
  </si>
  <si>
    <t>歯科医療管理学</t>
  </si>
  <si>
    <t>歯学教育学</t>
  </si>
  <si>
    <t>歯科法医学</t>
  </si>
  <si>
    <t>社会医学、看護学およびその関連分野</t>
  </si>
  <si>
    <t>【カテゴリ】社会医学、看護学およびその関連分野</t>
  </si>
  <si>
    <t>カテゴリ58,社会医学,看護学</t>
  </si>
  <si>
    <t>カテゴリ58</t>
  </si>
  <si>
    <t>社会医学</t>
  </si>
  <si>
    <t>看護学</t>
  </si>
  <si>
    <t>医療管理学および医療系社会学関連</t>
  </si>
  <si>
    <t>医療管理学,医療社会学,医学倫理,医療倫理,医歯薬学教育,医学史,医療経済学,臨床試験,保健医療行政,災害医学</t>
  </si>
  <si>
    <t>医療管理学</t>
  </si>
  <si>
    <t>医療社会学</t>
  </si>
  <si>
    <t>医学倫理</t>
  </si>
  <si>
    <t>医療倫理</t>
  </si>
  <si>
    <t>医歯薬学教育</t>
  </si>
  <si>
    <t>医学史</t>
  </si>
  <si>
    <t>医療経済学</t>
  </si>
  <si>
    <t>臨床試験</t>
  </si>
  <si>
    <t>保健医療行政</t>
  </si>
  <si>
    <t>衛生学および公衆衛生学分野関連：実験系を含む</t>
  </si>
  <si>
    <t>衛生学,公衆衛生学,疫学,国際保健</t>
  </si>
  <si>
    <t>衛生学</t>
  </si>
  <si>
    <t>公衆衛生学</t>
  </si>
  <si>
    <t>疫学</t>
  </si>
  <si>
    <t>国際保健</t>
  </si>
  <si>
    <t>衛生学および公衆衛生学分野関連：実験系を含まない</t>
  </si>
  <si>
    <t>法医学関連</t>
  </si>
  <si>
    <t>法医学,法医病理,法中毒,法医遺伝,自殺,虐待,突然死</t>
  </si>
  <si>
    <t>法医学</t>
  </si>
  <si>
    <t>法医病理</t>
  </si>
  <si>
    <t>法中毒</t>
  </si>
  <si>
    <t>法医遺伝</t>
  </si>
  <si>
    <t>自殺</t>
  </si>
  <si>
    <t>虐待</t>
  </si>
  <si>
    <t>突然死</t>
  </si>
  <si>
    <t>基礎看護学関連</t>
  </si>
  <si>
    <t>基礎看護学,看護教育学,看護管理学,看護倫理,国際看護</t>
  </si>
  <si>
    <t>基礎看護学</t>
  </si>
  <si>
    <t>看護教育学</t>
  </si>
  <si>
    <t>看護管理学</t>
  </si>
  <si>
    <t>看護倫理</t>
  </si>
  <si>
    <t>国際看護</t>
  </si>
  <si>
    <t>臨床看護学関連</t>
  </si>
  <si>
    <t>重篤救急看護学,周術期看護学,慢性病看護学,がん看護学,精神看護学,緩和ケア</t>
  </si>
  <si>
    <t>重篤救急看護学</t>
  </si>
  <si>
    <t>周術期看護学</t>
  </si>
  <si>
    <t>慢性病看護学</t>
  </si>
  <si>
    <t>がん看護学</t>
  </si>
  <si>
    <t>精神看護学</t>
  </si>
  <si>
    <t>緩和ケア</t>
  </si>
  <si>
    <t>生涯発達看護学関連</t>
  </si>
  <si>
    <t>女性看護学,母性看護学,助産学,家族看護学,小児看護学,学校看護学</t>
  </si>
  <si>
    <t>女性看護学</t>
  </si>
  <si>
    <t>母性看護学</t>
  </si>
  <si>
    <t>助産学</t>
  </si>
  <si>
    <t>家族看護学</t>
  </si>
  <si>
    <t>小児看護学</t>
  </si>
  <si>
    <t>学校看護学</t>
  </si>
  <si>
    <t>高齢者看護学および地域看護学関連</t>
  </si>
  <si>
    <t>高齢者看護学,地域看護学,公衆衛生看護学,災害看護学,在宅看護学</t>
  </si>
  <si>
    <t>高齢者看護学</t>
  </si>
  <si>
    <t>地域看護学</t>
  </si>
  <si>
    <t>公衆衛生看護学</t>
  </si>
  <si>
    <t>災害看護学</t>
  </si>
  <si>
    <t>在宅看護学</t>
  </si>
  <si>
    <t>都市環境サステナビリティ（気候変動適応）関連</t>
  </si>
  <si>
    <t>都市環境サステナビリティ,気候変動適応,</t>
  </si>
  <si>
    <t>都市環境サステナビリティ</t>
  </si>
  <si>
    <t>気候変動適応</t>
  </si>
  <si>
    <t>都市環境サステナビリティ（感染症）関連</t>
  </si>
  <si>
    <t>都市環境サステナビリティ,感染症,</t>
  </si>
  <si>
    <t>都市環境サステナビリティ（健康）関連</t>
  </si>
  <si>
    <t>都市環境サステナビリティ,健康,</t>
  </si>
  <si>
    <t>健康</t>
  </si>
  <si>
    <t>スポーツ科学、体育、健康科学およびその関連分野</t>
  </si>
  <si>
    <t>【カテゴリ】スポーツ科学、体育、健康科学およびその関連分野</t>
  </si>
  <si>
    <t>カテゴリ59,スポーツ科学,体育,健康科学</t>
  </si>
  <si>
    <t>カテゴリ59</t>
  </si>
  <si>
    <t>スポーツ科学</t>
  </si>
  <si>
    <t>体育</t>
  </si>
  <si>
    <t>健康科学</t>
  </si>
  <si>
    <t>リハビリテーション科学関連</t>
  </si>
  <si>
    <t>リハビリテーション医学,リハビリテーション看護学,リハビリテーション医療,理学療法学,作業療法学,福祉工学,言語聴覚療法学</t>
  </si>
  <si>
    <t>リハビリテーション医学</t>
  </si>
  <si>
    <t>リハビリテーション看護学</t>
  </si>
  <si>
    <t>リハビリテーション医療</t>
  </si>
  <si>
    <t>理学療法学</t>
  </si>
  <si>
    <t>作業療法学</t>
  </si>
  <si>
    <t>福祉工学</t>
  </si>
  <si>
    <t>言語聴覚療法学</t>
  </si>
  <si>
    <t>スポーツ科学関連</t>
  </si>
  <si>
    <t>スポーツ生理学,スポーツ生化学,スポーツ医学,スポーツ社会学,スポーツ経営学,スポーツ心理学,スポーツ教育学,トレーニング科学,スポーツバイオメカニクス,アダプテッドスポーツ科学</t>
  </si>
  <si>
    <t>スポーツ生理学</t>
  </si>
  <si>
    <t>スポーツ生化学</t>
  </si>
  <si>
    <t>スポーツ社会学</t>
  </si>
  <si>
    <t>スポーツ経営学</t>
  </si>
  <si>
    <t>スポーツ心理学</t>
  </si>
  <si>
    <t>スポーツ教育学</t>
  </si>
  <si>
    <t>トレーニング科学</t>
  </si>
  <si>
    <t>スポーツバイオメカニクス</t>
  </si>
  <si>
    <t>アダプテッドスポーツ科学</t>
  </si>
  <si>
    <t>体育および身体教育学関連</t>
  </si>
  <si>
    <t>発育発達,身体教育,学校体育,教育生理学,身体システム学,脳高次機能学,武道論,野外教育</t>
  </si>
  <si>
    <t>発育発達</t>
  </si>
  <si>
    <t>身体教育</t>
  </si>
  <si>
    <t>学校体育</t>
  </si>
  <si>
    <t>教育生理学</t>
  </si>
  <si>
    <t>身体システム学</t>
  </si>
  <si>
    <t>脳高次機能学</t>
  </si>
  <si>
    <t>武道論</t>
  </si>
  <si>
    <t>野外教育</t>
  </si>
  <si>
    <t>栄養学および健康科学関連</t>
  </si>
  <si>
    <t>栄養生理学,栄養生化学,栄養教育,臨床栄養,機能性食品,生活習慣病,ヘルスプロモーション,老化</t>
  </si>
  <si>
    <t>栄養生理学</t>
  </si>
  <si>
    <t>栄養生化学</t>
  </si>
  <si>
    <t>栄養教育</t>
  </si>
  <si>
    <t>生活習慣病</t>
  </si>
  <si>
    <t>ヘルスプロモーション</t>
  </si>
  <si>
    <t>生体時計,睡眠関連</t>
  </si>
  <si>
    <t>生体時計,睡眠</t>
  </si>
  <si>
    <t>生体時計</t>
  </si>
  <si>
    <t>睡眠</t>
  </si>
  <si>
    <t>人間医工学およびその関連分野</t>
  </si>
  <si>
    <t>【カテゴリ】人間医工学およびその関連分野</t>
  </si>
  <si>
    <t>カテゴリ90,人間医工学</t>
  </si>
  <si>
    <t>カテゴリ90</t>
  </si>
  <si>
    <t>人間医工学</t>
  </si>
  <si>
    <t>生体医工学関連</t>
  </si>
  <si>
    <t>医用画像,生体モデリング,生体シミュレーション,生体計測,人工臓器学,再生医工学,生体物性,生体制御,バイオメカニクス,ナノバイオシステム</t>
  </si>
  <si>
    <t>医用画像</t>
  </si>
  <si>
    <t>生体モデリング</t>
  </si>
  <si>
    <t>生体シミュレーション</t>
  </si>
  <si>
    <t>人工臓器学</t>
  </si>
  <si>
    <t>再生医工学</t>
  </si>
  <si>
    <t>生体物性</t>
  </si>
  <si>
    <t>生体制御</t>
  </si>
  <si>
    <t>バイオメカニクス</t>
  </si>
  <si>
    <t>ナノバイオシステム</t>
  </si>
  <si>
    <t>生体材料学関連</t>
  </si>
  <si>
    <t>生体機能材料,細胞組織工学材料,生体適合材料,ナノバイオ材料,再生医工学材料,薬物送達システム,刺激応答材料,遺伝子工学材料</t>
  </si>
  <si>
    <t>生体機能材料</t>
  </si>
  <si>
    <t>細胞組織工学材料</t>
  </si>
  <si>
    <t>生体適合材料</t>
  </si>
  <si>
    <t>ナノバイオ材料</t>
  </si>
  <si>
    <t>再生医工学材料</t>
  </si>
  <si>
    <t>薬物送達システム</t>
  </si>
  <si>
    <t>刺激応答材料</t>
  </si>
  <si>
    <t>遺伝子工学材料</t>
  </si>
  <si>
    <t>医用システム関連</t>
  </si>
  <si>
    <t>医用超音波システム,画像診断システム,検査診断システム,低侵襲治療システム,遠隔診断治療システム,臓器保存システム,医療情報システム,コンピュータ外科学,医用ロボット</t>
  </si>
  <si>
    <t>医用超音波システム</t>
  </si>
  <si>
    <t>画像診断システム</t>
  </si>
  <si>
    <t>検査診断システム</t>
  </si>
  <si>
    <t>低侵襲治療システム</t>
  </si>
  <si>
    <t>遠隔診断治療システム</t>
  </si>
  <si>
    <t>臓器保存システム</t>
  </si>
  <si>
    <t>医療情報システム</t>
  </si>
  <si>
    <t>コンピュータ外科学</t>
  </si>
  <si>
    <t>医用ロボット</t>
  </si>
  <si>
    <t>医療技術評価学関連</t>
  </si>
  <si>
    <t>レギュラトリーサイエンス,安全性評価,臨床研究,医療技術倫理,医療機器</t>
  </si>
  <si>
    <t>安全性評価</t>
  </si>
  <si>
    <t>臨床研究</t>
  </si>
  <si>
    <t>医療技術倫理</t>
  </si>
  <si>
    <t>医療機器</t>
  </si>
  <si>
    <t>医療福祉工学関連</t>
  </si>
  <si>
    <t>健康福祉工学,生活支援技術,介護支援技術,バリアフリー,ユニバーサルデザイン,福祉介護用ロボット,生体機能代行,福祉用具,看護理工学</t>
  </si>
  <si>
    <t>健康福祉工学</t>
  </si>
  <si>
    <t>生活支援技術</t>
  </si>
  <si>
    <t>介護支援技術</t>
  </si>
  <si>
    <t>バリアフリー</t>
  </si>
  <si>
    <t>ユニバーサルデザイン</t>
  </si>
  <si>
    <t>福祉介護用ロボット</t>
  </si>
  <si>
    <t>生体機能代行</t>
  </si>
  <si>
    <t>福祉用具</t>
  </si>
  <si>
    <t>看護理工学</t>
  </si>
  <si>
    <t>ヘルスケアIoT（ウェアラブル,生体埋め込み計測）関連</t>
  </si>
  <si>
    <t>ヘルスケアIoT,ウェアラブル,生体埋め込み計測,</t>
  </si>
  <si>
    <t>ヘルスケアIoT</t>
  </si>
  <si>
    <t>ウェアラブル</t>
  </si>
  <si>
    <t>生体埋め込み計測</t>
  </si>
  <si>
    <t>AI計測関連</t>
    <rPh sb="2" eb="4">
      <t>ケイソク</t>
    </rPh>
    <phoneticPr fontId="8"/>
  </si>
  <si>
    <t>AI計測</t>
    <rPh sb="2" eb="4">
      <t>ケイソク</t>
    </rPh>
    <phoneticPr fontId="8"/>
  </si>
  <si>
    <t>情報系</t>
    <phoneticPr fontId="5"/>
  </si>
  <si>
    <t>情報科学、情報工学およびその関連分野</t>
  </si>
  <si>
    <t>【カテゴリ】情報科学、情報工学およびその関連分野</t>
  </si>
  <si>
    <t>カテゴリ60,情報科学,情報工学</t>
  </si>
  <si>
    <t>カテゴリ60</t>
  </si>
  <si>
    <t>情報工学</t>
  </si>
  <si>
    <t>情報学基礎論関連</t>
  </si>
  <si>
    <t>離散構造,数理論理学,計算理論,プログラム理論,計算量理論,アルゴリズム理論,情報理論,符号理論,暗号理論,学習理論</t>
  </si>
  <si>
    <t>離散構造</t>
  </si>
  <si>
    <t>数理論理学</t>
  </si>
  <si>
    <t>計算理論</t>
  </si>
  <si>
    <t>プログラム理論</t>
  </si>
  <si>
    <t>計算量理論</t>
  </si>
  <si>
    <t>アルゴリズム理論</t>
  </si>
  <si>
    <t>情報理論</t>
  </si>
  <si>
    <t>符号理論</t>
  </si>
  <si>
    <t>暗号理論</t>
  </si>
  <si>
    <t>学習理論</t>
  </si>
  <si>
    <t>数理情報学関連</t>
  </si>
  <si>
    <t>最適化理論,数理システム理論,システム制御理論,システム分析,システム方法論,システムモデリング,システムシミュレーション,組合せ最適化,待ち行列論,数理ファイナンス</t>
  </si>
  <si>
    <t>最適化理論</t>
  </si>
  <si>
    <t>数理システム理論</t>
  </si>
  <si>
    <t>システム制御理論</t>
  </si>
  <si>
    <t>システム分析</t>
  </si>
  <si>
    <t>システム方法論</t>
  </si>
  <si>
    <t>システムモデリング</t>
  </si>
  <si>
    <t>システムシミュレーション</t>
  </si>
  <si>
    <t>組合せ最適化</t>
  </si>
  <si>
    <t>待ち行列論</t>
  </si>
  <si>
    <t>数理ファイナンス</t>
  </si>
  <si>
    <t>統計科学関連</t>
  </si>
  <si>
    <t>統計学,データサイエンス,モデル化,統計的推測,多変量解析,時系列解析,統計的品質管理,応用統計学</t>
  </si>
  <si>
    <t>統計学</t>
  </si>
  <si>
    <t>データサイエンス</t>
  </si>
  <si>
    <t>モデル化</t>
  </si>
  <si>
    <t>統計的推測</t>
  </si>
  <si>
    <t>多変量解析</t>
  </si>
  <si>
    <t>時系列解析</t>
  </si>
  <si>
    <t>統計的品質管理</t>
  </si>
  <si>
    <t>応用統計学</t>
  </si>
  <si>
    <t>計算機システム関連</t>
  </si>
  <si>
    <t>計算機アーキテクチャ,回路とシステム,ＬＳＩ設計,ＬＳＩテスト,リコンフィギャラブルシステム,ディペンダブルアーキテクチャ,低消費電力技術,ハードウェア,ソフトウェア協調設計,組込みシステム</t>
  </si>
  <si>
    <t>計算機アーキテクチャ</t>
  </si>
  <si>
    <t>回路とシステム</t>
  </si>
  <si>
    <t>ＬＳＩ設計</t>
  </si>
  <si>
    <t>ＬＳＩテスト</t>
  </si>
  <si>
    <t>リコンフィギャラブルシステム</t>
  </si>
  <si>
    <t>ディペンダブルアーキテクチャ</t>
  </si>
  <si>
    <t>低消費電力技術</t>
  </si>
  <si>
    <t>ハードウェア</t>
  </si>
  <si>
    <t>ソフトウェア協調設計</t>
  </si>
  <si>
    <t>組込みシステム</t>
  </si>
  <si>
    <t>ソフトウェア関連</t>
  </si>
  <si>
    <t>プログラミング言語,プログラミング方法論,オペレーティングシステム,並列分散処理,ソフトウェア工学,仮想化技術,クラウドコンピューティング,ソフトウェアディペンダビリティ,ソフトウェアセキュリティ</t>
  </si>
  <si>
    <t>プログラミング言語</t>
  </si>
  <si>
    <t>プログラミング方法論</t>
  </si>
  <si>
    <t>オペレーティングシステム</t>
  </si>
  <si>
    <t>並列分散処理</t>
  </si>
  <si>
    <t>ソフトウェア工学</t>
  </si>
  <si>
    <t>仮想化技術</t>
  </si>
  <si>
    <t>クラウドコンピューティング</t>
  </si>
  <si>
    <t>ソフトウェアディペンダビリティ</t>
  </si>
  <si>
    <t>ソフトウェアセキュリティ</t>
  </si>
  <si>
    <t>情報ネットワーク関連</t>
  </si>
  <si>
    <t>ネットワークアーキテクチャ,ネットワークプロトコル,インターネット,モバイルネットワーク,パーベイシブコンピューティング,センサーネットワーク,ＩｏＴ,トラフィックエンジニアリング,ネットワーク管理,サービス構築基盤技術</t>
  </si>
  <si>
    <t>ネットワークアーキテクチャ</t>
  </si>
  <si>
    <t>ネットワークプロトコル</t>
  </si>
  <si>
    <t>インターネット</t>
  </si>
  <si>
    <t>モバイルネットワーク</t>
  </si>
  <si>
    <t>パーベイシブコンピューティング</t>
  </si>
  <si>
    <t>センサーネットワーク</t>
  </si>
  <si>
    <t>ＩｏＴ</t>
  </si>
  <si>
    <t>トラフィックエンジニアリング</t>
  </si>
  <si>
    <t>ネットワーク管理</t>
  </si>
  <si>
    <t>サービス構築基盤技術</t>
  </si>
  <si>
    <t>情報セキュリティ関連</t>
  </si>
  <si>
    <t>暗号,耐タンパー技術,認証,バイオメトリクス,アクセス制御,マルウェア対策,サイバー攻撃対策,プライバシー保護,ディジタルフォレンジクス,セキュリティ評価認証</t>
  </si>
  <si>
    <t>暗号</t>
  </si>
  <si>
    <t>耐タンパー技術</t>
  </si>
  <si>
    <t>認証</t>
  </si>
  <si>
    <t>バイオメトリクス</t>
  </si>
  <si>
    <t>アクセス制御</t>
  </si>
  <si>
    <t>マルウェア対策</t>
  </si>
  <si>
    <t>サイバー攻撃対策</t>
  </si>
  <si>
    <t>プライバシー保護</t>
  </si>
  <si>
    <t>ディジタルフォレンジクス</t>
  </si>
  <si>
    <t>セキュリティ評価認証</t>
  </si>
  <si>
    <t>データベース関連</t>
  </si>
  <si>
    <t>データモデル,データベースシステム,マルチメディアデータベース,情報検索,コンテンツ管理,メタデータ,ビッグデータ,地理情報システム</t>
  </si>
  <si>
    <t>データモデル</t>
  </si>
  <si>
    <t>データベースシステム</t>
  </si>
  <si>
    <t>マルチメディアデータベース</t>
  </si>
  <si>
    <t>情報検索</t>
  </si>
  <si>
    <t>コンテンツ管理</t>
  </si>
  <si>
    <t>メタデータ</t>
  </si>
  <si>
    <t>ビッグデータ</t>
  </si>
  <si>
    <t>地理情報システム</t>
  </si>
  <si>
    <t>高性能計算関連</t>
  </si>
  <si>
    <t>並列処理,分散処理,クラウドコンピューティング,数値解析,可視化,コンピュータグラフィクス,高性能計算アプリケーション</t>
  </si>
  <si>
    <t>並列処理</t>
  </si>
  <si>
    <t>分散処理</t>
  </si>
  <si>
    <t>数値解析</t>
  </si>
  <si>
    <t>可視化</t>
  </si>
  <si>
    <t>コンピュータグラフィクス</t>
  </si>
  <si>
    <t>高性能計算アプリケーション</t>
  </si>
  <si>
    <t>計算科学関連</t>
  </si>
  <si>
    <t>数理工学,計算力学,数値シミュレーション,マルチスケール,大規模計算,超並列計算,数値計算手法,先進アルゴリズム</t>
  </si>
  <si>
    <t>数理工学</t>
  </si>
  <si>
    <t>計算力学</t>
  </si>
  <si>
    <t>数値シミュレーション</t>
  </si>
  <si>
    <t>マルチスケール</t>
  </si>
  <si>
    <t>大規模計算</t>
  </si>
  <si>
    <t>超並列計算</t>
  </si>
  <si>
    <t>数値計算手法</t>
  </si>
  <si>
    <t>先進アルゴリズム</t>
  </si>
  <si>
    <t>エッジデバイス関連</t>
    <rPh sb="7" eb="9">
      <t>カンレン</t>
    </rPh>
    <phoneticPr fontId="7"/>
  </si>
  <si>
    <t>エッジデバイス</t>
  </si>
  <si>
    <t>超高速無線通信関連</t>
    <rPh sb="7" eb="9">
      <t>カンレン</t>
    </rPh>
    <phoneticPr fontId="7"/>
  </si>
  <si>
    <t>超高速無線通信</t>
  </si>
  <si>
    <t>MaaS,スマートモビリティー関連</t>
    <rPh sb="15" eb="17">
      <t>カンレン</t>
    </rPh>
    <phoneticPr fontId="7"/>
  </si>
  <si>
    <t>MaaS,スマートモビリティー</t>
  </si>
  <si>
    <t>MaaS</t>
  </si>
  <si>
    <t>スマートモビリティー</t>
  </si>
  <si>
    <t>インフラ点検,監視システム関連</t>
    <rPh sb="13" eb="15">
      <t>カンレン</t>
    </rPh>
    <phoneticPr fontId="7"/>
  </si>
  <si>
    <t>インフラ点検,監視システム</t>
  </si>
  <si>
    <t>インフラ点検</t>
  </si>
  <si>
    <t>監視システム</t>
  </si>
  <si>
    <t>遠隔保守サービス関連</t>
    <rPh sb="8" eb="10">
      <t>カンレン</t>
    </rPh>
    <phoneticPr fontId="7"/>
  </si>
  <si>
    <t>遠隔保守サービス</t>
  </si>
  <si>
    <t>セキュリティー,トラスト（IoT制御システム）関連</t>
  </si>
  <si>
    <t>セキュリティー,トラスト,IoT制御システム,</t>
  </si>
  <si>
    <t>セキュリティー</t>
  </si>
  <si>
    <t>トラスト</t>
  </si>
  <si>
    <t>IoT制御システム</t>
  </si>
  <si>
    <t>セキュリティー,トラスト（サイバーセキュリティ）関連</t>
  </si>
  <si>
    <t>セキュリティー,トラスト,サイバーセキュリティ,</t>
  </si>
  <si>
    <t>サイバーセキュリティ</t>
  </si>
  <si>
    <t>セキュリティー,トラスト（データ,コンテンツ）関連</t>
  </si>
  <si>
    <t>セキュリティー,トラスト,データ,コンテンツ,</t>
  </si>
  <si>
    <t>データ</t>
  </si>
  <si>
    <t>コンテンツ</t>
  </si>
  <si>
    <t>プロセッサーアーキテクチャー関連</t>
  </si>
  <si>
    <t>プロセッサーアーキテクチャー</t>
  </si>
  <si>
    <t>量子コンピューティング関連</t>
  </si>
  <si>
    <t>量子コンピューティング</t>
  </si>
  <si>
    <t>データセンタースケールコンピューティング関連</t>
  </si>
  <si>
    <t>データセンタースケールコンピューティング</t>
  </si>
  <si>
    <t>データ処理基盤（クラウド等）関連</t>
    <rPh sb="12" eb="13">
      <t>ナド</t>
    </rPh>
    <phoneticPr fontId="7"/>
  </si>
  <si>
    <t>データ処理基盤,クラウド等,</t>
    <rPh sb="12" eb="13">
      <t>ナド</t>
    </rPh>
    <phoneticPr fontId="7"/>
  </si>
  <si>
    <t>データ処理基盤</t>
  </si>
  <si>
    <t>クラウド等</t>
    <rPh sb="4" eb="5">
      <t>ナド</t>
    </rPh>
    <phoneticPr fontId="7"/>
  </si>
  <si>
    <t>ブロックチェーン関連</t>
  </si>
  <si>
    <t>ブロックチェーン</t>
  </si>
  <si>
    <t>ウェラブル端末</t>
    <rPh sb="5" eb="7">
      <t>タンマツ</t>
    </rPh>
    <phoneticPr fontId="8"/>
  </si>
  <si>
    <t>人間情報学およびその関連分野</t>
  </si>
  <si>
    <t>【カテゴリ】人間情報学およびその関連分野</t>
  </si>
  <si>
    <t>カテゴリ61,人間情報学</t>
  </si>
  <si>
    <t>カテゴリ61</t>
  </si>
  <si>
    <t>人間情報学</t>
  </si>
  <si>
    <t>知覚情報処理関連</t>
  </si>
  <si>
    <t>パターン認識,画像処理,コンピュータビジョン,視覚メディア処理,音メディア処理,メディア編集,メディアデータベース,センシング,センサ融合</t>
  </si>
  <si>
    <t>パターン認識</t>
  </si>
  <si>
    <t>画像処理</t>
  </si>
  <si>
    <t>コンピュータビジョン</t>
  </si>
  <si>
    <t>視覚メディア処理</t>
  </si>
  <si>
    <t>音メディア処理</t>
  </si>
  <si>
    <t>メディア編集</t>
  </si>
  <si>
    <t>メディアデータベース</t>
  </si>
  <si>
    <t>センサ融合</t>
  </si>
  <si>
    <t>ヒューマンインタフェースおよびインタラクション関連</t>
  </si>
  <si>
    <t>ヒューマンインタフェース,マルチモーダルインタフェース,ヒューマンコンピュータインタラクション,協同作業環境,バーチャルリアリティ,拡張現実,臨場感コミュニケーション,ウェアラブル機器,ユーザビリティ,人間工学</t>
  </si>
  <si>
    <t>ヒューマンインタフェース</t>
  </si>
  <si>
    <t>マルチモーダルインタフェース</t>
  </si>
  <si>
    <t>ヒューマンコンピュータインタラクション</t>
  </si>
  <si>
    <t>協同作業環境</t>
  </si>
  <si>
    <t>バーチャルリアリティ</t>
  </si>
  <si>
    <t>拡張現実</t>
  </si>
  <si>
    <t>臨場感コミュニケーション</t>
  </si>
  <si>
    <t>ウェアラブル機器</t>
  </si>
  <si>
    <t>ユーザビリティ</t>
  </si>
  <si>
    <t>知能情報学関連</t>
  </si>
  <si>
    <t>探索,推論,機械学習,知識獲得,知的システム,知能情報処理,自然言語処理,データマイニング,オントロジー,エージェントシステム</t>
  </si>
  <si>
    <t>探索</t>
  </si>
  <si>
    <t>推論</t>
  </si>
  <si>
    <t>機械学習</t>
  </si>
  <si>
    <t>知識獲得</t>
  </si>
  <si>
    <t>知的システム</t>
  </si>
  <si>
    <t>知能情報処理</t>
  </si>
  <si>
    <t>自然言語処理</t>
  </si>
  <si>
    <t>データマイニング</t>
  </si>
  <si>
    <t>オントロジー</t>
  </si>
  <si>
    <t>エージェントシステム</t>
  </si>
  <si>
    <t>ソフトコンピューティング関連</t>
  </si>
  <si>
    <t>ニューラルネットワーク,進化計算,ファジィ理論,カオス,複雑系,確率的情報処理</t>
  </si>
  <si>
    <t>ニューラルネットワーク</t>
  </si>
  <si>
    <t>進化計算</t>
  </si>
  <si>
    <t>ファジィ理論</t>
  </si>
  <si>
    <t>カオス</t>
  </si>
  <si>
    <t>複雑系</t>
  </si>
  <si>
    <t>確率的情報処理</t>
  </si>
  <si>
    <t>知能ロボティクス関連</t>
  </si>
  <si>
    <t>知能ロボット,行動環境認識,プランニング,感覚行動システム,自律システム,ディジタルヒューマン,実世界情報処理,物理エージェント,知能化空間</t>
  </si>
  <si>
    <t>知能ロボット</t>
  </si>
  <si>
    <t>行動環境認識</t>
  </si>
  <si>
    <t>プランニング</t>
  </si>
  <si>
    <t>感覚行動システム</t>
  </si>
  <si>
    <t>自律システム</t>
  </si>
  <si>
    <t>ディジタルヒューマン</t>
  </si>
  <si>
    <t>実世界情報処理</t>
  </si>
  <si>
    <t>物理エージェント</t>
  </si>
  <si>
    <t>知能化空間</t>
  </si>
  <si>
    <t>感性情報学関連</t>
  </si>
  <si>
    <t>感性デザイン学,感性認知科学,感性心理学,感性ロボティクス,感性計測評価,感性インタフェース,感性生理学,感性材料科学,感性教育学,感性脳科学</t>
  </si>
  <si>
    <t>感性デザイン学</t>
  </si>
  <si>
    <t>感性認知科学</t>
  </si>
  <si>
    <t>感性心理学</t>
  </si>
  <si>
    <t>感性ロボティクス</t>
  </si>
  <si>
    <t>感性計測評価</t>
  </si>
  <si>
    <t>感性インタフェース</t>
  </si>
  <si>
    <t>感性生理学</t>
  </si>
  <si>
    <t>感性材料科学</t>
  </si>
  <si>
    <t>感性教育学</t>
  </si>
  <si>
    <t>感性脳科学</t>
  </si>
  <si>
    <t>デザイン学関連</t>
  </si>
  <si>
    <t>情報デザイン,環境デザイン,工業デザイン,空間デザイン,デザイン史,デザイン論,デザイン規格,デザイン支援,デザイン評価,デザイン教育</t>
  </si>
  <si>
    <t>情報デザイン</t>
  </si>
  <si>
    <t>環境デザイン</t>
  </si>
  <si>
    <t>工業デザイン</t>
  </si>
  <si>
    <t>空間デザイン</t>
  </si>
  <si>
    <t>デザイン史</t>
  </si>
  <si>
    <t>デザイン論</t>
  </si>
  <si>
    <t>デザイン規格</t>
  </si>
  <si>
    <t>デザイン支援</t>
  </si>
  <si>
    <t>デザイン評価</t>
  </si>
  <si>
    <t>デザイン教育</t>
  </si>
  <si>
    <t>認知科学関連</t>
  </si>
  <si>
    <t>認知科学一般,認知モデル,感性,ヒューマンファクターズ,認知脳科学,比較認知,認知言語学,認知工学</t>
  </si>
  <si>
    <t>認知科学一般</t>
  </si>
  <si>
    <t>認知モデル</t>
  </si>
  <si>
    <t>感性</t>
  </si>
  <si>
    <t>ヒューマンファクターズ</t>
  </si>
  <si>
    <t>認知脳科学</t>
  </si>
  <si>
    <t>認知言語学</t>
  </si>
  <si>
    <t>認知工学</t>
  </si>
  <si>
    <t>VR,XR関連</t>
    <rPh sb="5" eb="7">
      <t>カンレン</t>
    </rPh>
    <phoneticPr fontId="7"/>
  </si>
  <si>
    <t>VR,XR</t>
  </si>
  <si>
    <t>VR</t>
  </si>
  <si>
    <t>XR</t>
  </si>
  <si>
    <t>五感センサー関連</t>
    <rPh sb="6" eb="8">
      <t>カンレン</t>
    </rPh>
    <phoneticPr fontId="7"/>
  </si>
  <si>
    <t>五感センサー</t>
  </si>
  <si>
    <t>認知拡張関連</t>
    <rPh sb="4" eb="6">
      <t>カンレン</t>
    </rPh>
    <phoneticPr fontId="7"/>
  </si>
  <si>
    <t>認知拡張</t>
  </si>
  <si>
    <t>神経刺激インタフェース関連</t>
    <rPh sb="11" eb="13">
      <t>カンレン</t>
    </rPh>
    <phoneticPr fontId="7"/>
  </si>
  <si>
    <t>神経刺激インタフェース</t>
  </si>
  <si>
    <t>テレプレゼンス関連</t>
    <rPh sb="7" eb="9">
      <t>カンレン</t>
    </rPh>
    <phoneticPr fontId="7"/>
  </si>
  <si>
    <t>テレプレゼンス</t>
  </si>
  <si>
    <t>モバイルセンシング関連</t>
    <rPh sb="9" eb="11">
      <t>カンレン</t>
    </rPh>
    <phoneticPr fontId="7"/>
  </si>
  <si>
    <t>モバイルセンシング</t>
  </si>
  <si>
    <t>光学イメージング関連</t>
  </si>
  <si>
    <t>光学イメージング</t>
  </si>
  <si>
    <t>【カテゴリ】人工知能,ビッグデータ</t>
    <rPh sb="6" eb="10">
      <t>ジンコウチノウ</t>
    </rPh>
    <phoneticPr fontId="6"/>
  </si>
  <si>
    <t>人工知能,ビッグデータ</t>
    <rPh sb="0" eb="4">
      <t>ジンコウチノウ</t>
    </rPh>
    <phoneticPr fontId="8"/>
  </si>
  <si>
    <t>人工知能</t>
    <rPh sb="0" eb="4">
      <t>ジンコウチノウ</t>
    </rPh>
    <phoneticPr fontId="8"/>
  </si>
  <si>
    <t>人工知能,ビッグデータ（知覚,運動系）関連</t>
  </si>
  <si>
    <t>人工知能,ビッグデータ,知覚,運動系,</t>
  </si>
  <si>
    <t>人工知能</t>
  </si>
  <si>
    <t>知覚</t>
  </si>
  <si>
    <t>運動系</t>
  </si>
  <si>
    <t>人工知能,ビッグデータ（言語,知識系）関連</t>
  </si>
  <si>
    <t>人工知能,ビッグデータ,言語,知識系,</t>
  </si>
  <si>
    <t>言語</t>
  </si>
  <si>
    <t>知識系</t>
  </si>
  <si>
    <t>人工知能,ビッグデータ（エージェント技術）関連</t>
  </si>
  <si>
    <t>人工知能,ビッグデータ,エージェント技術,</t>
  </si>
  <si>
    <t>エージェント技術</t>
  </si>
  <si>
    <t>人工知能,ビッグデータ（AIソフトウェア工学）関連</t>
  </si>
  <si>
    <t>人工知能,ビッグデータ,AIソフトウェア工学,</t>
  </si>
  <si>
    <t>AIソフトウェア工学</t>
  </si>
  <si>
    <t>人工知能,ビッグデータ（意思決定,合意形成）関連</t>
  </si>
  <si>
    <t>人工知能,ビッグデータ,意思決定,合意形成,</t>
  </si>
  <si>
    <t>意思決定</t>
  </si>
  <si>
    <t>合意形成</t>
  </si>
  <si>
    <t>人工知能,ビッグデータ（データに基づく問題解決）関連</t>
  </si>
  <si>
    <t>人工知能,ビッグデータ,データに基づく問題解決,</t>
  </si>
  <si>
    <t>データに基づく問題解決</t>
  </si>
  <si>
    <t>人工知能,ビッグデータ（計算脳科学）関連</t>
  </si>
  <si>
    <t>人工知能,ビッグデータ,計算脳科学,</t>
  </si>
  <si>
    <t>計算脳科学</t>
  </si>
  <si>
    <t>応用情報学およびその関連分野</t>
  </si>
  <si>
    <t>【カテゴリ】応用情報学およびその関連分野</t>
  </si>
  <si>
    <t>カテゴリ62,応用情報学</t>
  </si>
  <si>
    <t>カテゴリ62</t>
  </si>
  <si>
    <t>応用情報学</t>
  </si>
  <si>
    <t>生命、健康および医療情報学関連</t>
  </si>
  <si>
    <t>バイオインフォマティクス,生命情報,生体情報,ニューロインフォマティクス,脳型情報処理,生命分子計算,ＤＮＡコンピュータ,医療情報,健康情報,医用画像</t>
  </si>
  <si>
    <t>生命情報</t>
  </si>
  <si>
    <t>生体情報</t>
  </si>
  <si>
    <t>ニューロインフォマティクス</t>
  </si>
  <si>
    <t>脳型情報処理</t>
  </si>
  <si>
    <t>生命分子計算</t>
  </si>
  <si>
    <t>ＤＮＡコンピュータ</t>
  </si>
  <si>
    <t>医療情報</t>
  </si>
  <si>
    <t>健康情報</t>
  </si>
  <si>
    <t>ウェブ情報学およびサービス情報学関連</t>
  </si>
  <si>
    <t>ウェブシステム,セマンティックウェブ,ウェブマイニング,社会ネットワーク分析,サービス工学,教育サービス,医療サービス,福祉サービス,社会サービス,情報文化</t>
  </si>
  <si>
    <t>ウェブシステム</t>
  </si>
  <si>
    <t>セマンティックウェブ</t>
  </si>
  <si>
    <t>ウェブマイニング</t>
  </si>
  <si>
    <t>社会ネットワーク分析</t>
  </si>
  <si>
    <t>サービス工学</t>
  </si>
  <si>
    <t>教育サービス</t>
  </si>
  <si>
    <t>医療サービス</t>
  </si>
  <si>
    <t>福祉サービス</t>
  </si>
  <si>
    <t>社会サービス</t>
  </si>
  <si>
    <t>情報文化</t>
  </si>
  <si>
    <t>学習支援システム関連</t>
  </si>
  <si>
    <t>メディアリテラシー,学習メディア,ソーシャルメディア,学習コンテンツ,学習管理,学習支援,遠隔学習,ｅ－ラーニング</t>
  </si>
  <si>
    <t>メディアリテラシー</t>
  </si>
  <si>
    <t>学習メディア</t>
  </si>
  <si>
    <t>ソーシャルメディア</t>
  </si>
  <si>
    <t>学習コンテンツ</t>
  </si>
  <si>
    <t>学習管理</t>
  </si>
  <si>
    <t>学習支援</t>
  </si>
  <si>
    <t>遠隔学習</t>
  </si>
  <si>
    <t>ｅ－ラーニング</t>
  </si>
  <si>
    <t>エンタテインメントおよびゲーム情報学関連</t>
  </si>
  <si>
    <t>音楽情報処理,３Ｄコンテンツ,アニメーション,ゲームプログラミング,ネットワークエンタテインメント,メディアアート,ディジタルミュージアム,体験デザイン</t>
  </si>
  <si>
    <t>音楽情報処理</t>
  </si>
  <si>
    <t>３Ｄコンテンツ</t>
  </si>
  <si>
    <t>アニメーション</t>
  </si>
  <si>
    <t>ゲームプログラミング</t>
  </si>
  <si>
    <t>ネットワークエンタテインメント</t>
  </si>
  <si>
    <t>メディアアート</t>
  </si>
  <si>
    <t>ディジタルミュージアム</t>
  </si>
  <si>
    <t>体験デザイン</t>
  </si>
  <si>
    <t>図書館情報学および人文社会情報学関連</t>
  </si>
  <si>
    <t>図書館学,情報サービス,情報組織化,情報検索,計量情報学,情報資源,情報倫理,人文情報学,社会情報学,ディジタルアーカイブス</t>
  </si>
  <si>
    <t>図書館学</t>
  </si>
  <si>
    <t>情報サービス</t>
  </si>
  <si>
    <t>情報組織化</t>
  </si>
  <si>
    <t>計量情報学</t>
  </si>
  <si>
    <t>情報資源</t>
  </si>
  <si>
    <t>情報倫理</t>
  </si>
  <si>
    <t>人文情報学</t>
  </si>
  <si>
    <t>社会情報学</t>
  </si>
  <si>
    <t>ディジタルアーカイブス</t>
  </si>
  <si>
    <t>環境系</t>
  </si>
  <si>
    <t>環境解析評価およびその関連分野</t>
  </si>
  <si>
    <t>【カテゴリ】環境解析評価およびその関連分野</t>
  </si>
  <si>
    <t>カテゴリ63,環境解析評価</t>
  </si>
  <si>
    <t>カテゴリ63</t>
  </si>
  <si>
    <t>環境解析評価</t>
  </si>
  <si>
    <t>環境動態解析関連</t>
  </si>
  <si>
    <t>地球温暖化,環境変動,水,物質循環,海洋,陸域,極域,環境計測,環境モデル,環境情報,リモートセンシング</t>
  </si>
  <si>
    <t>地球温暖化</t>
  </si>
  <si>
    <t>環境変動</t>
  </si>
  <si>
    <t>水</t>
  </si>
  <si>
    <t>物質循環</t>
  </si>
  <si>
    <t>海洋</t>
  </si>
  <si>
    <t>陸域</t>
  </si>
  <si>
    <t>極域</t>
  </si>
  <si>
    <t>環境計測</t>
  </si>
  <si>
    <t>環境モデル</t>
  </si>
  <si>
    <t>環境情報</t>
  </si>
  <si>
    <t>リモートセンシング</t>
  </si>
  <si>
    <t>放射線影響関連</t>
  </si>
  <si>
    <t>放射線,測定,管理,修復,生物影響,リスク</t>
  </si>
  <si>
    <t>放射線</t>
  </si>
  <si>
    <t>測定</t>
  </si>
  <si>
    <t>管理</t>
  </si>
  <si>
    <t>修復</t>
  </si>
  <si>
    <t>生物影響</t>
  </si>
  <si>
    <t>リスク</t>
  </si>
  <si>
    <t>化学物質影響関連</t>
  </si>
  <si>
    <t>トキシコロジー,人体有害物質,微量化学物質,内分泌かく乱物質,修復</t>
  </si>
  <si>
    <t>トキシコロジー</t>
  </si>
  <si>
    <t>人体有害物質</t>
  </si>
  <si>
    <t>微量化学物質</t>
  </si>
  <si>
    <t>内分泌かく乱物質</t>
  </si>
  <si>
    <t>環境影響評価関連</t>
  </si>
  <si>
    <t>大気圏,水圏,陸圏,健康影響評価,社会経済影響評価,次世代影響評価,環境アセスメント,評価手法,モニタリング,シミュレーション</t>
  </si>
  <si>
    <t>大気圏</t>
  </si>
  <si>
    <t>水圏</t>
  </si>
  <si>
    <t>陸圏</t>
  </si>
  <si>
    <t>健康影響評価</t>
  </si>
  <si>
    <t>社会経済影響評価</t>
  </si>
  <si>
    <t>次世代影響評価</t>
  </si>
  <si>
    <t>環境アセスメント</t>
  </si>
  <si>
    <t>評価手法</t>
  </si>
  <si>
    <t>シミュレーション</t>
  </si>
  <si>
    <t>エネルギーシステム評価関連</t>
  </si>
  <si>
    <t>エネルギーシステム評価</t>
  </si>
  <si>
    <t>気候変動観測（衛星）関連</t>
  </si>
  <si>
    <t>気候変動観測,衛星,</t>
  </si>
  <si>
    <t>気候変動観測</t>
  </si>
  <si>
    <t>衛星</t>
  </si>
  <si>
    <t>気候変動観測（大陸,陸域）関連</t>
  </si>
  <si>
    <t>気候変動観測,大陸,陸域,</t>
  </si>
  <si>
    <t>大陸</t>
  </si>
  <si>
    <t>気候変動観測（海洋）関連</t>
  </si>
  <si>
    <t>気候変動観測,海洋,</t>
  </si>
  <si>
    <t>有機化学物質分析,毒性評価関連</t>
  </si>
  <si>
    <t>有機化学物質分析,毒性評価</t>
  </si>
  <si>
    <t>有機化学物質分析</t>
  </si>
  <si>
    <t>毒性評価</t>
  </si>
  <si>
    <t>無機化学物質分析,動態把握関連</t>
  </si>
  <si>
    <t>無機化学物質分析,動態把握</t>
  </si>
  <si>
    <t>無機化学物質分析</t>
  </si>
  <si>
    <t>動態把握</t>
  </si>
  <si>
    <t>環境保全対策およびその関連分野</t>
  </si>
  <si>
    <t>【カテゴリ】環境保全対策およびその関連分野</t>
  </si>
  <si>
    <t>カテゴリ64,環境保全対策</t>
  </si>
  <si>
    <t>カテゴリ64</t>
  </si>
  <si>
    <t>環境保全対策</t>
  </si>
  <si>
    <t>環境負荷およびリスク評価管理関連</t>
  </si>
  <si>
    <t>環境分析技術,環境負荷解析,調査モニタリング,汚染物質動態評価,放射性物質動態評価,モデリング,暴露評価,毒性評価,リスク評価管理,化学物質管理</t>
  </si>
  <si>
    <t>環境分析技術</t>
  </si>
  <si>
    <t>環境負荷解析</t>
  </si>
  <si>
    <t>調査モニタリング</t>
  </si>
  <si>
    <t>汚染物質動態評価</t>
  </si>
  <si>
    <t>放射性物質動態評価</t>
  </si>
  <si>
    <t>モデリング</t>
  </si>
  <si>
    <t>暴露評価</t>
  </si>
  <si>
    <t>リスク評価管理</t>
  </si>
  <si>
    <t>化学物質管理</t>
  </si>
  <si>
    <t>環境負荷低減技術および保全修復技術関連</t>
  </si>
  <si>
    <t>汚染物質除去技術,廃棄物処理技術,排出発生抑制,適正処理処分,環境負荷低減,汚染修復技術,騒音振動対策,地盤沈下対策,生物機能利用,放射能除染</t>
  </si>
  <si>
    <t>汚染物質除去技術</t>
  </si>
  <si>
    <t>廃棄物処理技術</t>
  </si>
  <si>
    <t>排出発生抑制</t>
  </si>
  <si>
    <t>適正処理処分</t>
  </si>
  <si>
    <t>環境負荷低減</t>
  </si>
  <si>
    <t>汚染修復技術</t>
  </si>
  <si>
    <t>騒音振動対策</t>
  </si>
  <si>
    <t>地盤沈下対策</t>
  </si>
  <si>
    <t>生物機能利用</t>
  </si>
  <si>
    <t>放射能除染</t>
  </si>
  <si>
    <t>環境材料およびリサイクル技術関連</t>
  </si>
  <si>
    <t>循環再生材料,有価物回収,分離精製高純度化,環境配慮設計,リサイクル化学,グリーンプロダクション,ゼロエミッション,資源循環,再生可能エネルギー,バイオマス利活用</t>
  </si>
  <si>
    <t>循環再生材料</t>
  </si>
  <si>
    <t>有価物回収</t>
  </si>
  <si>
    <t>分離精製高純度化</t>
  </si>
  <si>
    <t>環境配慮設計</t>
  </si>
  <si>
    <t>リサイクル化学</t>
  </si>
  <si>
    <t>グリーンプロダクション</t>
  </si>
  <si>
    <t>ゼロエミッション</t>
  </si>
  <si>
    <t>資源循環</t>
  </si>
  <si>
    <t>再生可能エネルギー</t>
  </si>
  <si>
    <t>バイオマス利活用</t>
  </si>
  <si>
    <t>自然共生システム関連</t>
  </si>
  <si>
    <t>生物多様性,保全生物,自然資本,気候変動影響,生態系影響解析,生態系管理,生態系修復,生態系サービス,自然観光資源,地域環境計画</t>
  </si>
  <si>
    <t>自然資本</t>
  </si>
  <si>
    <t>気候変動影響</t>
  </si>
  <si>
    <t>生態系影響解析</t>
  </si>
  <si>
    <t>生態系管理</t>
  </si>
  <si>
    <t>生態系修復</t>
  </si>
  <si>
    <t>自然観光資源</t>
  </si>
  <si>
    <t>地域環境計画</t>
  </si>
  <si>
    <t>循環型社会システム関連</t>
  </si>
  <si>
    <t>物質循環システム,物質エネルギー収支解析,低炭素社会,未利用エネルギー,地域創生,水システム,産業共生,ライフサイクル評価,統合的環境管理,３Ｒ社会システム</t>
  </si>
  <si>
    <t>物質循環システム</t>
  </si>
  <si>
    <t>物質エネルギー収支解析</t>
  </si>
  <si>
    <t>未利用エネルギー</t>
  </si>
  <si>
    <t>地域創生</t>
  </si>
  <si>
    <t>水システム</t>
  </si>
  <si>
    <t>産業共生</t>
  </si>
  <si>
    <t>ライフサイクル評価</t>
  </si>
  <si>
    <t>統合的環境管理</t>
  </si>
  <si>
    <t>３Ｒ社会システム</t>
  </si>
  <si>
    <t>環境政策および環境配慮型社会関連</t>
  </si>
  <si>
    <t>環境理念,環境法,環境経済,環境情報,環境教育,環境活動,環境マネジメント,社会公共システム,合意形成,持続可能発展</t>
  </si>
  <si>
    <t>環境理念</t>
  </si>
  <si>
    <t>環境法</t>
  </si>
  <si>
    <t>環境経済</t>
  </si>
  <si>
    <t>環境教育</t>
  </si>
  <si>
    <t>環境活動</t>
  </si>
  <si>
    <t>環境マネジメント</t>
  </si>
  <si>
    <t>社会公共システム</t>
  </si>
  <si>
    <t>持続可能発展</t>
  </si>
  <si>
    <t>CO2分離回収技術関連（CCS、CCU、DAC等）</t>
    <rPh sb="3" eb="5">
      <t>ブンリ</t>
    </rPh>
    <rPh sb="5" eb="7">
      <t>カイシュウ</t>
    </rPh>
    <rPh sb="7" eb="9">
      <t>ギジュツ</t>
    </rPh>
    <rPh sb="9" eb="11">
      <t>カンレン</t>
    </rPh>
    <rPh sb="23" eb="24">
      <t>ナド</t>
    </rPh>
    <phoneticPr fontId="7"/>
  </si>
  <si>
    <t>CO2分離回収技術,CCS,CCU,DAC等,</t>
    <rPh sb="3" eb="5">
      <t>ブンリ</t>
    </rPh>
    <rPh sb="5" eb="7">
      <t>カイシュウ</t>
    </rPh>
    <rPh sb="7" eb="9">
      <t>ギジュツ</t>
    </rPh>
    <rPh sb="21" eb="22">
      <t>ナド</t>
    </rPh>
    <phoneticPr fontId="7"/>
  </si>
  <si>
    <t>CO2分離回収技術</t>
    <rPh sb="3" eb="5">
      <t>ブンリ</t>
    </rPh>
    <rPh sb="5" eb="7">
      <t>カイシュウ</t>
    </rPh>
    <rPh sb="7" eb="9">
      <t>ギジュツ</t>
    </rPh>
    <phoneticPr fontId="7"/>
  </si>
  <si>
    <t>CCS</t>
  </si>
  <si>
    <t>CCU</t>
  </si>
  <si>
    <t>DAC等</t>
    <rPh sb="3" eb="4">
      <t>ナド</t>
    </rPh>
    <phoneticPr fontId="7"/>
  </si>
  <si>
    <t>太陽光発電関連</t>
  </si>
  <si>
    <t>太陽光発電</t>
  </si>
  <si>
    <t>気候変動予測関連</t>
  </si>
  <si>
    <t>気候変動予測</t>
  </si>
  <si>
    <t>除去,浄化技術（大気）関連</t>
  </si>
  <si>
    <t>除去,浄化技術,大気,</t>
  </si>
  <si>
    <t>除去</t>
  </si>
  <si>
    <t>浄化技術</t>
  </si>
  <si>
    <t>大気</t>
  </si>
  <si>
    <t>除去,浄化技術（土壌,地下水）関連</t>
  </si>
  <si>
    <t>除去,浄化技術,土壌,地下水,</t>
  </si>
  <si>
    <t>土壌</t>
  </si>
  <si>
    <t>地下水</t>
  </si>
  <si>
    <t>水産業における気候変動適応,緩和関連</t>
  </si>
  <si>
    <t>水産業における気候変動適応,緩和</t>
  </si>
  <si>
    <t>水産業における気候変動適応</t>
  </si>
  <si>
    <t>膜分離技術関連</t>
  </si>
  <si>
    <t>膜分離技術</t>
  </si>
  <si>
    <t>気体液体分離関連</t>
  </si>
  <si>
    <t>気体液体分離</t>
  </si>
  <si>
    <t>CO2分離（材料）関連</t>
    <rPh sb="6" eb="8">
      <t>ザイリョウ</t>
    </rPh>
    <phoneticPr fontId="7"/>
  </si>
  <si>
    <t>CO2分離,材料,</t>
    <rPh sb="6" eb="8">
      <t>ザイリョウ</t>
    </rPh>
    <phoneticPr fontId="7"/>
  </si>
  <si>
    <t>CO2分離</t>
  </si>
  <si>
    <t>材料</t>
    <rPh sb="0" eb="2">
      <t>ザイリョウ</t>
    </rPh>
    <phoneticPr fontId="7"/>
  </si>
  <si>
    <t>金属分離関連</t>
  </si>
  <si>
    <t>金属分離</t>
  </si>
  <si>
    <t>【カテゴリ】バイオエコノミー関連</t>
  </si>
  <si>
    <t>カテゴリー,バイオエコノミー</t>
  </si>
  <si>
    <t>バイオエコノミー</t>
  </si>
  <si>
    <t>バイオエコノミー（植物,農業）関連</t>
  </si>
  <si>
    <t>バイオエコノミー,植物,農業,</t>
  </si>
  <si>
    <t>植物</t>
  </si>
  <si>
    <t>農業</t>
  </si>
  <si>
    <t>バイオエコノミー（水産）関連</t>
  </si>
  <si>
    <t>バイオエコノミー,水産,</t>
  </si>
  <si>
    <t>水産</t>
  </si>
  <si>
    <t>バイオエコノミー（畜産）関連</t>
  </si>
  <si>
    <t>バイオエコノミー,畜産,</t>
  </si>
  <si>
    <t>畜産</t>
  </si>
  <si>
    <t>バイオエコノミー（林業）関連</t>
  </si>
  <si>
    <t>バイオエコノミー,林業,</t>
  </si>
  <si>
    <t>林業</t>
  </si>
  <si>
    <t>物理・化学・工学系　</t>
    <phoneticPr fontId="5"/>
  </si>
  <si>
    <t>代数学、幾何学およびその関連分野</t>
  </si>
  <si>
    <t>【カテゴリ】代数学、幾何学およびその関連分野</t>
  </si>
  <si>
    <t>カテゴリ11,代数学,幾何学</t>
  </si>
  <si>
    <t>カテゴリ11</t>
  </si>
  <si>
    <t>代数学</t>
  </si>
  <si>
    <t>幾何学</t>
  </si>
  <si>
    <t>代数学関連</t>
  </si>
  <si>
    <t>群論,環論,表現論,代数的組み合わせ論,数論,数論幾何学,代数幾何,代数解析,代数学一般</t>
  </si>
  <si>
    <t>群論</t>
  </si>
  <si>
    <t>環論</t>
  </si>
  <si>
    <t>表現論</t>
  </si>
  <si>
    <t>代数的組み合わせ論</t>
  </si>
  <si>
    <t>数論</t>
  </si>
  <si>
    <t>数論幾何学</t>
  </si>
  <si>
    <t>代数幾何</t>
  </si>
  <si>
    <t>代数解析</t>
  </si>
  <si>
    <t>代数学一般</t>
  </si>
  <si>
    <t>幾何学関連</t>
  </si>
  <si>
    <t>微分幾何学,リーマン幾何学,シンプレクティック幾何学,複素幾何学,位相幾何学,微分位相幾何学,低次元トポロジー,幾何学一般</t>
  </si>
  <si>
    <t>微分幾何学</t>
  </si>
  <si>
    <t>リーマン幾何学</t>
  </si>
  <si>
    <t>シンプレクティック幾何学</t>
  </si>
  <si>
    <t>複素幾何学</t>
  </si>
  <si>
    <t>位相幾何学</t>
  </si>
  <si>
    <t>微分位相幾何学</t>
  </si>
  <si>
    <t>低次元トポロジー</t>
  </si>
  <si>
    <t>幾何学一般</t>
  </si>
  <si>
    <t>解析学、応用数学およびその関連分野</t>
  </si>
  <si>
    <t>【カテゴリ】解析学、応用数学およびその関連分野</t>
  </si>
  <si>
    <t>カテゴリ12,解析学,応用数学</t>
  </si>
  <si>
    <t>カテゴリ12</t>
  </si>
  <si>
    <t>解析学</t>
  </si>
  <si>
    <t>応用数学</t>
  </si>
  <si>
    <t>基礎解析学関連</t>
  </si>
  <si>
    <t>函数解析学,複素解析,確率論,調和解析,作用素論,スペクトル解析,作用素環論,代数解析,表現論,基礎解析学一般</t>
  </si>
  <si>
    <t>函数解析学</t>
  </si>
  <si>
    <t>複素解析</t>
  </si>
  <si>
    <t>確率論</t>
  </si>
  <si>
    <t>調和解析</t>
  </si>
  <si>
    <t>作用素論</t>
  </si>
  <si>
    <t>スペクトル解析</t>
  </si>
  <si>
    <t>作用素環論</t>
  </si>
  <si>
    <t>基礎解析学一般</t>
  </si>
  <si>
    <t>数理解析学関連</t>
  </si>
  <si>
    <t>函数方程式論,実解析,力学系,変分法,非線形解析,応用解析一般</t>
  </si>
  <si>
    <t>函数方程式論</t>
  </si>
  <si>
    <t>実解析</t>
  </si>
  <si>
    <t>力学系</t>
  </si>
  <si>
    <t>変分法</t>
  </si>
  <si>
    <t>非線形解析</t>
  </si>
  <si>
    <t>応用解析一般</t>
  </si>
  <si>
    <t>数学基礎関連</t>
  </si>
  <si>
    <t>数学基礎論,情報理論,離散数学,計算機数学,数学史,数学基礎一般</t>
  </si>
  <si>
    <t>数学基礎論</t>
  </si>
  <si>
    <t>離散数学</t>
  </si>
  <si>
    <t>計算機数学</t>
  </si>
  <si>
    <t>数学史</t>
  </si>
  <si>
    <t>数学基礎一般</t>
  </si>
  <si>
    <t>応用数学および統計数学関連</t>
  </si>
  <si>
    <t>数値解析,数理モデル,最適制御,ゲーム理論,統計数学,応用数学一般</t>
  </si>
  <si>
    <t>数理モデル</t>
  </si>
  <si>
    <t>最適制御</t>
  </si>
  <si>
    <t>ゲーム理論</t>
  </si>
  <si>
    <t>統計数学</t>
  </si>
  <si>
    <t>応用数学一般</t>
  </si>
  <si>
    <t>物性物理学およびその関連分野</t>
  </si>
  <si>
    <t>【カテゴリ】物性物理学およびその関連分野</t>
  </si>
  <si>
    <t>カテゴリ13,物性物理学</t>
  </si>
  <si>
    <t>カテゴリ13</t>
  </si>
  <si>
    <t>物性物理学</t>
  </si>
  <si>
    <t>数理物理および物性基礎関連</t>
  </si>
  <si>
    <t>統計物理,物性基礎論,数理物理,非平衡非線形物理,流体物理,計算物理,量子情報理論</t>
  </si>
  <si>
    <t>統計物理</t>
  </si>
  <si>
    <t>物性基礎論</t>
  </si>
  <si>
    <t>数理物理</t>
  </si>
  <si>
    <t>非平衡非線形物理</t>
  </si>
  <si>
    <t>流体物理</t>
  </si>
  <si>
    <t>計算物理</t>
  </si>
  <si>
    <t>量子情報理論</t>
  </si>
  <si>
    <t>半導体、光物性および原子物理関連</t>
  </si>
  <si>
    <t>半導体,誘電体,原子分子,メゾスコピック系,結晶,表面界面,光物性,量子エレクトロニクス,量子情報</t>
  </si>
  <si>
    <t>半導体</t>
  </si>
  <si>
    <t>誘電体</t>
  </si>
  <si>
    <t>原子分子</t>
  </si>
  <si>
    <t>メゾスコピック系</t>
  </si>
  <si>
    <t>結晶</t>
  </si>
  <si>
    <t>表面界面</t>
  </si>
  <si>
    <t>光物性</t>
  </si>
  <si>
    <t>量子エレクトロニクス</t>
  </si>
  <si>
    <t>量子情報</t>
  </si>
  <si>
    <t>磁性、超伝導および強相関系関連</t>
  </si>
  <si>
    <t>磁性,強相関電子系,超伝導,量子流体固体,分子性固体</t>
  </si>
  <si>
    <t>磁性</t>
  </si>
  <si>
    <t>強相関電子系</t>
  </si>
  <si>
    <t>超伝導</t>
  </si>
  <si>
    <t>量子流体固体</t>
  </si>
  <si>
    <t>分子性固体</t>
  </si>
  <si>
    <t>生物物理、化学物理およびソフトマターの物理関連</t>
  </si>
  <si>
    <t>生命現象の物理,生体物質の物理,液体とガラス,ソフトマター,レオロジー</t>
  </si>
  <si>
    <t>生命現象の物理</t>
  </si>
  <si>
    <t>生体物質の物理</t>
  </si>
  <si>
    <t>液体とガラス</t>
  </si>
  <si>
    <t>ソフトマター</t>
  </si>
  <si>
    <t>レオロジー</t>
  </si>
  <si>
    <t>集積フォトニクス関連</t>
  </si>
  <si>
    <t>集積フォトニクス</t>
  </si>
  <si>
    <t>スピントロニクス関連</t>
  </si>
  <si>
    <t>スピントロニクス</t>
  </si>
  <si>
    <t>プラズマ学およびその関連分野</t>
  </si>
  <si>
    <t>【カテゴリ】プラズマ学およびその関連分野</t>
  </si>
  <si>
    <t>カテゴリ14,プラズマ学</t>
  </si>
  <si>
    <t>カテゴリ14</t>
  </si>
  <si>
    <t>プラズマ学</t>
  </si>
  <si>
    <t>プラズマ科学関連</t>
  </si>
  <si>
    <t>基礎プラズマ,磁化プラズマ,レーザープラズマ,強結合プラズマ,プラズマ診断,宇宙天体プラズマ</t>
  </si>
  <si>
    <t>基礎プラズマ</t>
  </si>
  <si>
    <t>磁化プラズマ</t>
  </si>
  <si>
    <t>レーザープラズマ</t>
  </si>
  <si>
    <t>強結合プラズマ</t>
  </si>
  <si>
    <t>プラズマ診断</t>
  </si>
  <si>
    <t>宇宙天体プラズマ</t>
  </si>
  <si>
    <t>核融合学関連</t>
  </si>
  <si>
    <t>プラズマ閉じ込め,プラズマ制御,プラズマ加熱,プラズマ計測,周辺プラズマ,プラズマ壁相互作用,慣性核融合,核融合材料,核融合システム</t>
  </si>
  <si>
    <t>プラズマ閉じ込め</t>
  </si>
  <si>
    <t>プラズマ制御</t>
  </si>
  <si>
    <t>プラズマ加熱</t>
  </si>
  <si>
    <t>プラズマ計測</t>
  </si>
  <si>
    <t>周辺プラズマ</t>
  </si>
  <si>
    <t>プラズマ壁相互作用</t>
  </si>
  <si>
    <t>慣性核融合</t>
  </si>
  <si>
    <t>核融合材料</t>
  </si>
  <si>
    <t>核融合システム</t>
  </si>
  <si>
    <t>プラズマ応用科学関連</t>
  </si>
  <si>
    <t>プラズマプロセス,プラズマ材料科学,プラズマ応用一般</t>
  </si>
  <si>
    <t>プラズマプロセス</t>
  </si>
  <si>
    <t>プラズマ材料科学</t>
  </si>
  <si>
    <t>プラズマ応用一般</t>
  </si>
  <si>
    <t>量子ビーム科学関連</t>
  </si>
  <si>
    <t>加速器,ビーム物理,放射線検出器,計測制御,量子ビーム応用</t>
  </si>
  <si>
    <t>加速器</t>
  </si>
  <si>
    <t>ビーム物理</t>
  </si>
  <si>
    <t>放射線検出器</t>
  </si>
  <si>
    <t>計測制御</t>
  </si>
  <si>
    <t>量子ビーム応用</t>
  </si>
  <si>
    <t>素粒子、原子核、宇宙物理学およびその関連分野</t>
  </si>
  <si>
    <t>【カテゴリ】素粒子、原子核、宇宙物理学およびその関連分野</t>
  </si>
  <si>
    <t>カテゴリ15,素粒子,原子核,宇宙物理学</t>
  </si>
  <si>
    <t>カテゴリ15</t>
  </si>
  <si>
    <t>素粒子</t>
  </si>
  <si>
    <t>原子核</t>
  </si>
  <si>
    <t>宇宙物理学</t>
  </si>
  <si>
    <t>素粒子、原子核、宇宙線および宇宙物理に関連する理論</t>
  </si>
  <si>
    <t>素粒子,原子核,宇宙線,宇宙物理,相対論,重力</t>
  </si>
  <si>
    <t>宇宙線</t>
  </si>
  <si>
    <t>宇宙物理</t>
  </si>
  <si>
    <t>相対論</t>
  </si>
  <si>
    <t>重力</t>
  </si>
  <si>
    <t>素粒子、原子核、宇宙線および宇宙物理に関連する実験</t>
  </si>
  <si>
    <t>天文学・地球惑星科学およびその関連分野</t>
    <rPh sb="0" eb="3">
      <t>テンモンガク</t>
    </rPh>
    <phoneticPr fontId="8"/>
  </si>
  <si>
    <t>天文学関連</t>
  </si>
  <si>
    <t>理論天文学,電波天文学,光学赤外線天文学,Ｘ線γ線天文学,位置天文学,太陽物理学,系外惑星天文学</t>
  </si>
  <si>
    <t>理論天文学</t>
  </si>
  <si>
    <t>電波天文学</t>
  </si>
  <si>
    <t>光学赤外線天文学</t>
  </si>
  <si>
    <t>Ｘ線γ線天文学</t>
  </si>
  <si>
    <t>位置天文学</t>
  </si>
  <si>
    <t>太陽物理学</t>
  </si>
  <si>
    <t>系外惑星天文学</t>
  </si>
  <si>
    <t>量子情報,通信関連</t>
  </si>
  <si>
    <t>量子情報,通信</t>
  </si>
  <si>
    <t>通信</t>
  </si>
  <si>
    <t>量子計測,センシング関連</t>
  </si>
  <si>
    <t>量子計測,センシング</t>
  </si>
  <si>
    <t>量子計測</t>
  </si>
  <si>
    <t>材料力学、生産工学、設計工学およびその関連分野</t>
  </si>
  <si>
    <t>【カテゴリ】材料力学、生産工学、設計工学およびその関連分野</t>
  </si>
  <si>
    <t>カテゴリ18,材料力学,生産工学,設計工学</t>
  </si>
  <si>
    <t>カテゴリ18</t>
  </si>
  <si>
    <t>材料力学</t>
  </si>
  <si>
    <t>生産工学</t>
  </si>
  <si>
    <t>設計工学</t>
  </si>
  <si>
    <t>材料力学および機械材料関連</t>
  </si>
  <si>
    <t>構造力学,疲労,破壊,生体力学,材料設計,材料物性,材料評価</t>
  </si>
  <si>
    <t>構造力学</t>
  </si>
  <si>
    <t>疲労</t>
  </si>
  <si>
    <t>破壊</t>
  </si>
  <si>
    <t>生体力学</t>
  </si>
  <si>
    <t>材料設計</t>
  </si>
  <si>
    <t>材料物性</t>
  </si>
  <si>
    <t>材料評価</t>
  </si>
  <si>
    <t>加工学および生産工学関連</t>
  </si>
  <si>
    <t>機械加工,特殊加工,超精密加工,工作機械,生産システム,精密計測,工程設計</t>
  </si>
  <si>
    <t>機械加工</t>
  </si>
  <si>
    <t>特殊加工</t>
  </si>
  <si>
    <t>超精密加工</t>
  </si>
  <si>
    <t>工作機械</t>
  </si>
  <si>
    <t>生産システム</t>
  </si>
  <si>
    <t>精密計測</t>
  </si>
  <si>
    <t>工程設計</t>
  </si>
  <si>
    <t>設計工学関連</t>
  </si>
  <si>
    <t>機械設計,製品設計,設計論,信頼性設計,最適設計,コンピュータ援用設計</t>
  </si>
  <si>
    <t>機械設計</t>
  </si>
  <si>
    <t>製品設計</t>
  </si>
  <si>
    <t>設計論</t>
  </si>
  <si>
    <t>信頼性設計</t>
  </si>
  <si>
    <t>最適設計</t>
  </si>
  <si>
    <t>コンピュータ援用設計</t>
  </si>
  <si>
    <t>機械要素およびトライボロジー関連</t>
  </si>
  <si>
    <t>機械要素,機構学,トライボロジー,アクチュエータ,マイクロマシン</t>
  </si>
  <si>
    <t>機械要素</t>
  </si>
  <si>
    <t>機構学</t>
  </si>
  <si>
    <t>トライボロジー</t>
  </si>
  <si>
    <t>アクチュエータ</t>
  </si>
  <si>
    <t>マイクロマシン</t>
  </si>
  <si>
    <t>計算工学関連</t>
  </si>
  <si>
    <t>計算工学</t>
  </si>
  <si>
    <t>微細加工プロセス関連</t>
  </si>
  <si>
    <t>微細加工プロセス</t>
  </si>
  <si>
    <t>積層造形</t>
  </si>
  <si>
    <t>レーザ加工関連</t>
  </si>
  <si>
    <t>レーザ加工</t>
  </si>
  <si>
    <t>流体工学、熱工学およびその関連分野</t>
  </si>
  <si>
    <t>【カテゴリ】流体工学、熱工学およびその関連分野</t>
  </si>
  <si>
    <t>カテゴリ19,流体工学,熱工学</t>
  </si>
  <si>
    <t>カテゴリ19</t>
  </si>
  <si>
    <t>流体工学</t>
  </si>
  <si>
    <t>熱工学</t>
  </si>
  <si>
    <t>流体工学関連</t>
  </si>
  <si>
    <t>流体機械,流体計測,数値流体力学,乱流,混相流,圧縮性流体,非圧縮性流体</t>
  </si>
  <si>
    <t>流体機械</t>
  </si>
  <si>
    <t>流体計測</t>
  </si>
  <si>
    <t>数値流体力学</t>
  </si>
  <si>
    <t>乱流</t>
  </si>
  <si>
    <t>混相流</t>
  </si>
  <si>
    <t>圧縮性流体</t>
  </si>
  <si>
    <t>非圧縮性流体</t>
  </si>
  <si>
    <t>熱工学関連</t>
  </si>
  <si>
    <t>伝熱,対流,燃焼,熱物性,冷凍空調,熱機関,エネルギー変換</t>
  </si>
  <si>
    <t>伝熱</t>
  </si>
  <si>
    <t>対流</t>
  </si>
  <si>
    <t>燃焼</t>
  </si>
  <si>
    <t>熱物性</t>
  </si>
  <si>
    <t>冷凍空調</t>
  </si>
  <si>
    <t>熱機関</t>
  </si>
  <si>
    <t>エネルギー変換</t>
  </si>
  <si>
    <t>電気電子工学およびその関連分野</t>
  </si>
  <si>
    <t>【カテゴリ】電気電子工学およびその関連分野</t>
  </si>
  <si>
    <t>カテゴリ21,電気電子工学</t>
  </si>
  <si>
    <t>カテゴリ21</t>
  </si>
  <si>
    <t>電気電子工学</t>
  </si>
  <si>
    <t>電力工学関連</t>
  </si>
  <si>
    <t>電気エネルギー,省エネルギー,電力系統工学,電気機器,パワーエレクトロニクス,電気有効利用,電磁環境,無線電力伝送</t>
  </si>
  <si>
    <t>電気エネルギー</t>
  </si>
  <si>
    <t>省エネルギー</t>
  </si>
  <si>
    <t>電力系統工学</t>
  </si>
  <si>
    <t>電気機器</t>
  </si>
  <si>
    <t>パワーエレクトロニクス</t>
  </si>
  <si>
    <t>電気有効利用</t>
  </si>
  <si>
    <t>電磁環境</t>
  </si>
  <si>
    <t>無線電力伝送</t>
  </si>
  <si>
    <t>通信工学関連</t>
  </si>
  <si>
    <t>情報理論,非線形理論,信号処理,通信方式,変復調,アンテナ,ネットワーク,マルチメディア通信,暗号</t>
  </si>
  <si>
    <t>非線形理論</t>
  </si>
  <si>
    <t>信号処理</t>
  </si>
  <si>
    <t>通信方式</t>
  </si>
  <si>
    <t>変復調</t>
  </si>
  <si>
    <t>アンテナ</t>
  </si>
  <si>
    <t>ネットワーク</t>
  </si>
  <si>
    <t>マルチメディア通信</t>
  </si>
  <si>
    <t>計測工学関連</t>
  </si>
  <si>
    <t>計測理論,計測機器,波動応用計測,システム化技術,信号情報処理,センシング</t>
  </si>
  <si>
    <t>計測理論</t>
  </si>
  <si>
    <t>計測機器</t>
  </si>
  <si>
    <t>波動応用計測</t>
  </si>
  <si>
    <t>システム化技術</t>
  </si>
  <si>
    <t>信号情報処理</t>
  </si>
  <si>
    <t>制御およびシステム工学関連</t>
  </si>
  <si>
    <t>制御理論,システム理論,制御システム,知能システム,システム情報処理,システム制御応用,バイオシステム工学</t>
  </si>
  <si>
    <t>制御理論</t>
  </si>
  <si>
    <t>システム理論</t>
  </si>
  <si>
    <t>制御システム</t>
  </si>
  <si>
    <t>知能システム</t>
  </si>
  <si>
    <t>システム情報処理</t>
  </si>
  <si>
    <t>システム制御応用</t>
  </si>
  <si>
    <t>バイオシステム工学</t>
  </si>
  <si>
    <t>電気電子材料工学関連</t>
  </si>
  <si>
    <t>半導体,誘電体,磁性体,有機物,超伝導体,複合材料,薄膜,機能材料,厚膜,作製評価技術</t>
  </si>
  <si>
    <t>磁性体</t>
  </si>
  <si>
    <t>有機物</t>
  </si>
  <si>
    <t>超伝導体</t>
  </si>
  <si>
    <t>複合材料</t>
  </si>
  <si>
    <t>薄膜</t>
  </si>
  <si>
    <t>機能材料</t>
  </si>
  <si>
    <t>厚膜</t>
  </si>
  <si>
    <t>作製評価技術</t>
  </si>
  <si>
    <t>電子デバイスおよび電子機器関連</t>
  </si>
  <si>
    <t>電子デバイス,回路設計,光デバイス,スピンデバイス,ミリ波テラヘルツ波,波動応用デバイス,ストレージ,ディスプレイ,プロセス技術,実装技術</t>
  </si>
  <si>
    <t>電子デバイス</t>
  </si>
  <si>
    <t>回路設計</t>
  </si>
  <si>
    <t>光デバイス</t>
  </si>
  <si>
    <t>スピンデバイス</t>
  </si>
  <si>
    <t>ミリ波テラヘルツ波</t>
  </si>
  <si>
    <t>波動応用デバイス</t>
  </si>
  <si>
    <t>ストレージ</t>
  </si>
  <si>
    <t>ディスプレイ</t>
  </si>
  <si>
    <t>プロセス技術</t>
  </si>
  <si>
    <t>実装技術</t>
  </si>
  <si>
    <t>非接触インタフェース（RFID等）関連</t>
    <rPh sb="15" eb="16">
      <t>ナド</t>
    </rPh>
    <rPh sb="17" eb="19">
      <t>カンレン</t>
    </rPh>
    <phoneticPr fontId="7"/>
  </si>
  <si>
    <t>非接触インタフェース,RFID等,</t>
    <rPh sb="15" eb="16">
      <t>ナド</t>
    </rPh>
    <phoneticPr fontId="7"/>
  </si>
  <si>
    <t>非接触インタフェース</t>
  </si>
  <si>
    <t>RFID等</t>
    <rPh sb="4" eb="5">
      <t>ナド</t>
    </rPh>
    <phoneticPr fontId="7"/>
  </si>
  <si>
    <t>電気自動車関連</t>
    <rPh sb="5" eb="7">
      <t>カンレン</t>
    </rPh>
    <phoneticPr fontId="7"/>
  </si>
  <si>
    <t>電気自動車</t>
  </si>
  <si>
    <t>燃料電池,燃料電池車関連</t>
    <rPh sb="5" eb="9">
      <t>ネンリョウデンチ</t>
    </rPh>
    <phoneticPr fontId="7"/>
  </si>
  <si>
    <t>燃料電池,燃料電池車</t>
    <rPh sb="5" eb="9">
      <t>ネンリョウデンチ</t>
    </rPh>
    <phoneticPr fontId="7"/>
  </si>
  <si>
    <t>燃料電池</t>
  </si>
  <si>
    <t>燃料電池車</t>
    <rPh sb="0" eb="4">
      <t>ネンリョウデンチ</t>
    </rPh>
    <phoneticPr fontId="7"/>
  </si>
  <si>
    <t>パーソナルモビリティー（キックスクーター等）関連</t>
    <rPh sb="20" eb="21">
      <t>ナド</t>
    </rPh>
    <rPh sb="22" eb="24">
      <t>カンレン</t>
    </rPh>
    <phoneticPr fontId="7"/>
  </si>
  <si>
    <t>パーソナルモビリティー,キックスクーター等,</t>
    <rPh sb="20" eb="21">
      <t>ナド</t>
    </rPh>
    <phoneticPr fontId="7"/>
  </si>
  <si>
    <t>パーソナルモビリティー</t>
  </si>
  <si>
    <t>キックスクーター等</t>
    <rPh sb="8" eb="9">
      <t>ナド</t>
    </rPh>
    <phoneticPr fontId="7"/>
  </si>
  <si>
    <t>新世代ドローン（無人機）関連</t>
    <rPh sb="12" eb="14">
      <t>カンレン</t>
    </rPh>
    <phoneticPr fontId="7"/>
  </si>
  <si>
    <t>新世代ドローン,無人機,</t>
  </si>
  <si>
    <t>新世代ドローン</t>
  </si>
  <si>
    <t>無人機</t>
  </si>
  <si>
    <t>空飛ぶクルマ関連</t>
    <rPh sb="6" eb="8">
      <t>カンレン</t>
    </rPh>
    <phoneticPr fontId="7"/>
  </si>
  <si>
    <t>空飛ぶクルマ</t>
  </si>
  <si>
    <t>自動運転技術関連</t>
    <rPh sb="4" eb="6">
      <t>ギジュツ</t>
    </rPh>
    <rPh sb="6" eb="8">
      <t>カンレン</t>
    </rPh>
    <phoneticPr fontId="7"/>
  </si>
  <si>
    <t>自動運転技術</t>
    <rPh sb="4" eb="6">
      <t>ギジュツ</t>
    </rPh>
    <phoneticPr fontId="7"/>
  </si>
  <si>
    <t>自動配送ロボット関連</t>
    <rPh sb="8" eb="10">
      <t>カンレン</t>
    </rPh>
    <phoneticPr fontId="7"/>
  </si>
  <si>
    <t>自動配送ロボット</t>
  </si>
  <si>
    <t>全固体電池関連</t>
  </si>
  <si>
    <t>全固体電池</t>
  </si>
  <si>
    <t>Liイオン電池関連</t>
  </si>
  <si>
    <t>Liイオン電池</t>
  </si>
  <si>
    <t>充電規格,充電方式関連</t>
    <rPh sb="9" eb="11">
      <t>カンレン</t>
    </rPh>
    <phoneticPr fontId="7"/>
  </si>
  <si>
    <t>充電規格,充電方式</t>
  </si>
  <si>
    <t>充電規格</t>
  </si>
  <si>
    <t>充電方式</t>
  </si>
  <si>
    <t>ワイヤレス給電関連</t>
    <rPh sb="7" eb="9">
      <t>カンレン</t>
    </rPh>
    <phoneticPr fontId="7"/>
  </si>
  <si>
    <t>ワイヤレス給電</t>
  </si>
  <si>
    <t>3Dプリンティング関連</t>
    <rPh sb="9" eb="11">
      <t>カンレン</t>
    </rPh>
    <phoneticPr fontId="7"/>
  </si>
  <si>
    <t>3Dプリンティング</t>
  </si>
  <si>
    <t>IoTアーキテクチャー関連</t>
  </si>
  <si>
    <t>IoTアーキテクチャー</t>
  </si>
  <si>
    <t>次世代太陽電池材料関連</t>
  </si>
  <si>
    <t>次世代太陽電池材料</t>
  </si>
  <si>
    <t>蓄電デバイス関連</t>
  </si>
  <si>
    <t>蓄電デバイス</t>
  </si>
  <si>
    <t>パワー半導体材料,デバイス関連</t>
  </si>
  <si>
    <t>パワー半導体材料,デバイス</t>
  </si>
  <si>
    <t>パワー半導体材料</t>
  </si>
  <si>
    <t>デバイス</t>
  </si>
  <si>
    <t>エネルギーキャリア関連</t>
  </si>
  <si>
    <t>エネルギーキャリア</t>
  </si>
  <si>
    <t>材料工学およびその関連分野</t>
  </si>
  <si>
    <t>【カテゴリ】材料工学およびその関連分野</t>
  </si>
  <si>
    <t>カテゴリ26,材料工学</t>
  </si>
  <si>
    <t>カテゴリ26</t>
  </si>
  <si>
    <t>材料工学</t>
  </si>
  <si>
    <t>金属材料物性関連</t>
  </si>
  <si>
    <t>電気磁気物性,準安定状態,拡散,相変態,状態図,格子欠陥,力学物性,熱光物性,材料計算科学,組織解析</t>
  </si>
  <si>
    <t>電気磁気物性</t>
  </si>
  <si>
    <t>準安定状態</t>
  </si>
  <si>
    <t>拡散</t>
  </si>
  <si>
    <t>相変態</t>
  </si>
  <si>
    <t>状態図</t>
  </si>
  <si>
    <t>格子欠陥</t>
  </si>
  <si>
    <t>力学物性</t>
  </si>
  <si>
    <t>熱光物性</t>
  </si>
  <si>
    <t>材料計算科学</t>
  </si>
  <si>
    <t>組織解析</t>
  </si>
  <si>
    <t>無機材料および物性関連</t>
  </si>
  <si>
    <t>機能性セラミックス,ガラス,エンジニアリングセラミックス,カーボン系材料,結晶構造解析,微構造,電気物性,力学物性,物理的,化学的性質,粒界物性</t>
  </si>
  <si>
    <t>機能性セラミックス</t>
  </si>
  <si>
    <t>ガラス</t>
  </si>
  <si>
    <t>エンジニアリングセラミックス</t>
  </si>
  <si>
    <t>カーボン系材料</t>
  </si>
  <si>
    <t>結晶構造解析</t>
  </si>
  <si>
    <t>微構造</t>
  </si>
  <si>
    <t>電気物性</t>
  </si>
  <si>
    <t>物理的</t>
  </si>
  <si>
    <t>化学的性質</t>
  </si>
  <si>
    <t>粒界物性</t>
  </si>
  <si>
    <t>複合材料および界面関連</t>
  </si>
  <si>
    <t>機能性複合材料,構造用複合材料,生体用複合材料,複合高分子,表面処理,接合接着,界面物性,傾斜機能</t>
  </si>
  <si>
    <t>機能性複合材料</t>
  </si>
  <si>
    <t>構造用複合材料</t>
  </si>
  <si>
    <t>生体用複合材料</t>
  </si>
  <si>
    <t>複合高分子</t>
  </si>
  <si>
    <t>表面処理</t>
  </si>
  <si>
    <t>接合接着</t>
  </si>
  <si>
    <t>界面物性</t>
  </si>
  <si>
    <t>傾斜機能</t>
  </si>
  <si>
    <t>構造材料および機能材料関連</t>
  </si>
  <si>
    <t>社会基盤材料,構造材料,機能材料,医療福祉材料,信頼性,センサー材料,エネルギー材料,電池材料,環境材料</t>
  </si>
  <si>
    <t>社会基盤材料</t>
  </si>
  <si>
    <t>構造材料</t>
  </si>
  <si>
    <t>医療福祉材料</t>
  </si>
  <si>
    <t>信頼性</t>
  </si>
  <si>
    <t>センサー材料</t>
  </si>
  <si>
    <t>エネルギー材料</t>
  </si>
  <si>
    <t>電池材料</t>
  </si>
  <si>
    <t>環境材料</t>
  </si>
  <si>
    <t>材料加工および組織制御関連</t>
  </si>
  <si>
    <t>加工成形,造形,溶接接合,結晶組織制御,レーザー加工,精密加工,研磨,粉末冶金,コーティング一般,腐食防食</t>
  </si>
  <si>
    <t>加工成形</t>
  </si>
  <si>
    <t>造形</t>
  </si>
  <si>
    <t>溶接接合</t>
  </si>
  <si>
    <t>結晶組織制御</t>
  </si>
  <si>
    <t>レーザー加工</t>
  </si>
  <si>
    <t>精密加工</t>
  </si>
  <si>
    <t>研磨</t>
  </si>
  <si>
    <t>粉末冶金</t>
  </si>
  <si>
    <t>コーティング一般</t>
  </si>
  <si>
    <t>腐食防食</t>
  </si>
  <si>
    <t>金属生産および資源生産関連</t>
  </si>
  <si>
    <t>分離精製,融解凝固,結晶成長,鋳造,希少資源代替,低環境負荷,リサイクル</t>
  </si>
  <si>
    <t>分離精製</t>
  </si>
  <si>
    <t>融解凝固</t>
  </si>
  <si>
    <t>結晶成長</t>
  </si>
  <si>
    <t>鋳造</t>
  </si>
  <si>
    <t>希少資源代替</t>
  </si>
  <si>
    <t>低環境負荷</t>
  </si>
  <si>
    <t>リサイクル</t>
  </si>
  <si>
    <t>構造材料（金属）関連</t>
  </si>
  <si>
    <t>構造材料,金属,</t>
  </si>
  <si>
    <t>金属</t>
  </si>
  <si>
    <t>構造材料（複合材料）関連</t>
  </si>
  <si>
    <t>構造材料,複合材料,</t>
  </si>
  <si>
    <t>元素戦略,希少元素代替技術関連</t>
  </si>
  <si>
    <t>元素戦略,希少元素代替技術</t>
  </si>
  <si>
    <t>元素戦略</t>
  </si>
  <si>
    <t>希少元素代替技術</t>
  </si>
  <si>
    <t>マテリアルズ,インフォマティクス関連</t>
  </si>
  <si>
    <t>マテリアルズ,インフォマティクス</t>
  </si>
  <si>
    <t>マテリアルズ</t>
  </si>
  <si>
    <t>インフォマティクス</t>
  </si>
  <si>
    <t>トポロジカル材料関連</t>
  </si>
  <si>
    <t>トポロジカル材料</t>
  </si>
  <si>
    <t>低次元材料関連</t>
  </si>
  <si>
    <t>低次元材料</t>
  </si>
  <si>
    <t>物質,材料シミュレーション関連</t>
  </si>
  <si>
    <t>物質,材料シミュレーション</t>
  </si>
  <si>
    <t>物質</t>
  </si>
  <si>
    <t>材料シミュレーション</t>
  </si>
  <si>
    <t>植物由来材料関連</t>
  </si>
  <si>
    <t>植物由来材料</t>
  </si>
  <si>
    <t>化学工学およびその関連分野</t>
  </si>
  <si>
    <t>【カテゴリ】化学工学およびその関連分野</t>
  </si>
  <si>
    <t>カテゴリ27,化学工学</t>
  </si>
  <si>
    <t>カテゴリ27</t>
  </si>
  <si>
    <t>化学工学</t>
  </si>
  <si>
    <t>移動現象および単位操作関連</t>
  </si>
  <si>
    <t>相平衡,輸送物性,流体系単位操作,吸着,膜分離,攪拌混合,粉粒体,晶析,製膜成形,超臨界</t>
  </si>
  <si>
    <t>相平衡</t>
  </si>
  <si>
    <t>輸送物性</t>
  </si>
  <si>
    <t>流体系単位操作</t>
  </si>
  <si>
    <t>吸着</t>
  </si>
  <si>
    <t>膜分離</t>
  </si>
  <si>
    <t>攪拌混合</t>
  </si>
  <si>
    <t>粉粒体</t>
  </si>
  <si>
    <t>晶析</t>
  </si>
  <si>
    <t>製膜成形</t>
  </si>
  <si>
    <t>超臨界</t>
  </si>
  <si>
    <t>反応工学およびプロセスシステム工学関連</t>
  </si>
  <si>
    <t>反応操作論,新規反応場,反応機構,反応装置設計,材料合成プロセス,マイクロリアクター,プロセス制御,プロセスシステム設計,プロセスインフォマティクス</t>
  </si>
  <si>
    <t>反応操作論</t>
  </si>
  <si>
    <t>新規反応場</t>
  </si>
  <si>
    <t>反応機構</t>
  </si>
  <si>
    <t>反応装置設計</t>
  </si>
  <si>
    <t>材料合成プロセス</t>
  </si>
  <si>
    <t>マイクロリアクター</t>
  </si>
  <si>
    <t>プロセス制御</t>
  </si>
  <si>
    <t>プロセスシステム設計</t>
  </si>
  <si>
    <t>プロセスインフォマティクス</t>
  </si>
  <si>
    <t>触媒プロセスおよび資源化学プロセス関連</t>
  </si>
  <si>
    <t>触媒調製化学,触媒機能,エネルギー変換プロセス,エネルギー技術,資源有効利用技術,触媒材料,活性点解析</t>
  </si>
  <si>
    <t>触媒調製化学</t>
  </si>
  <si>
    <t>触媒機能</t>
  </si>
  <si>
    <t>エネルギー変換プロセス</t>
  </si>
  <si>
    <t>エネルギー技術</t>
  </si>
  <si>
    <t>資源有効利用技術</t>
  </si>
  <si>
    <t>触媒材料</t>
  </si>
  <si>
    <t>活性点解析</t>
  </si>
  <si>
    <t>バイオ機能応用およびバイオプロセス工学関連</t>
  </si>
  <si>
    <t>生体触媒工学,生物機能応用工学,食品工学,医用化学工学,バイオ生産プロセス,バイオリアクター,バイオセパレーション,バイオセンサー,バイオリファイナリ―</t>
  </si>
  <si>
    <t>生体触媒工学</t>
  </si>
  <si>
    <t>生物機能応用工学</t>
  </si>
  <si>
    <t>医用化学工学</t>
  </si>
  <si>
    <t>バイオ生産プロセス</t>
  </si>
  <si>
    <t>バイオリアクター</t>
  </si>
  <si>
    <t>バイオセパレーション</t>
  </si>
  <si>
    <t>バイオセンサー</t>
  </si>
  <si>
    <t>バイオリファイナリ―</t>
  </si>
  <si>
    <t>バイオ材料関連</t>
  </si>
  <si>
    <t>バイオ材料</t>
  </si>
  <si>
    <t>バイオ計測,診断デバイス関連</t>
  </si>
  <si>
    <t>バイオ計測,診断デバイス</t>
  </si>
  <si>
    <t>バイオ計測</t>
  </si>
  <si>
    <t>診断デバイス</t>
  </si>
  <si>
    <t>バイオイメージング関連</t>
  </si>
  <si>
    <t>オプトバイオロジー関連</t>
  </si>
  <si>
    <t>オプトバイオロジー</t>
  </si>
  <si>
    <t>ナノマイクロ科学およびその関連分野</t>
  </si>
  <si>
    <t>【カテゴリ】ナノマイクロ科学およびその関連分野</t>
  </si>
  <si>
    <t>カテゴリ28,ナノマイクロ科学</t>
  </si>
  <si>
    <t>カテゴリ28</t>
  </si>
  <si>
    <t>ナノマイクロ科学</t>
  </si>
  <si>
    <t>ナノ構造化学関連</t>
  </si>
  <si>
    <t>ナノ粒子化学,メゾスコピック化学,ナノ構造制御,自己組織化,ナノカーボン化学,分子デバイス,ナノ界面機能,ナノ空間機能</t>
  </si>
  <si>
    <t>ナノ粒子化学</t>
  </si>
  <si>
    <t>メゾスコピック化学</t>
  </si>
  <si>
    <t>ナノ構造制御</t>
  </si>
  <si>
    <t>自己組織化</t>
  </si>
  <si>
    <t>ナノカーボン化学</t>
  </si>
  <si>
    <t>分子デバイス</t>
  </si>
  <si>
    <t>ナノ界面機能</t>
  </si>
  <si>
    <t>ナノ空間機能</t>
  </si>
  <si>
    <t>ナノ構造物理関連</t>
  </si>
  <si>
    <t>ナノ物性,ナノプローブ,量子ドット,量子デバイス,電子デバイス,スピンデバイス,ナノ光デバイス,ナノトライボロジー,ナノカーボン物理</t>
  </si>
  <si>
    <t>ナノ物性</t>
  </si>
  <si>
    <t>ナノプローブ</t>
  </si>
  <si>
    <t>量子ドット</t>
  </si>
  <si>
    <t>量子デバイス</t>
  </si>
  <si>
    <t>ナノ光デバイス</t>
  </si>
  <si>
    <t>ナノトライボロジー</t>
  </si>
  <si>
    <t>ナノカーボン物理</t>
  </si>
  <si>
    <t>ナノ材料科学関連</t>
  </si>
  <si>
    <t>ナノ材料創製,ナノ材料解析,ナノ表面,界面,ナノ機能材料,ナノ粒子,ナノカーボン材料,二次元材料,ナノ結晶材料,ナノコンポジット,ナノ加工プロセス</t>
  </si>
  <si>
    <t>ナノ材料創製</t>
  </si>
  <si>
    <t>ナノ材料解析</t>
  </si>
  <si>
    <t>ナノ表面</t>
  </si>
  <si>
    <t>界面</t>
  </si>
  <si>
    <t>ナノ機能材料</t>
  </si>
  <si>
    <t>ナノ粒子</t>
  </si>
  <si>
    <t>ナノカーボン材料</t>
  </si>
  <si>
    <t>二次元材料</t>
  </si>
  <si>
    <t>ナノ結晶材料</t>
  </si>
  <si>
    <t>ナノコンポジット</t>
  </si>
  <si>
    <t>ナノ加工プロセス</t>
  </si>
  <si>
    <t>ナノバイオサイエンス関連</t>
  </si>
  <si>
    <t>バイオ分子デバイス,分子マニピュレーション,分子イメージング,ナノ計測,ナノ合成,１分子科学,ナノバイオインターフェース,バイオ分子アレイ,ゲノム工学</t>
  </si>
  <si>
    <t>バイオ分子デバイス</t>
  </si>
  <si>
    <t>分子マニピュレーション</t>
  </si>
  <si>
    <t>ナノ計測</t>
  </si>
  <si>
    <t>ナノ合成</t>
  </si>
  <si>
    <t>１分子科学</t>
  </si>
  <si>
    <t>ナノバイオインターフェース</t>
  </si>
  <si>
    <t>バイオ分子アレイ</t>
  </si>
  <si>
    <t>ゲノム工学</t>
  </si>
  <si>
    <t>ナノマイクロシステム関連</t>
  </si>
  <si>
    <t>ＭＥＭＳ,ＮＥＭＳ,ＢｉｏＭＥＭＳ,ナノマイクロ加工,ナノマイクロ化学システム,ナノマイクロバイオシステム,ナノマイクロメカニクス,ナノマイクロセンサー</t>
  </si>
  <si>
    <t>ＭＥＭＳ</t>
  </si>
  <si>
    <t>ＮＥＭＳ</t>
  </si>
  <si>
    <t>ＢｉｏＭＥＭＳ</t>
  </si>
  <si>
    <t>ナノマイクロ加工</t>
  </si>
  <si>
    <t>ナノマイクロ化学システム</t>
  </si>
  <si>
    <t>ナノマイクロバイオシステム</t>
  </si>
  <si>
    <t>ナノマイクロメカニクス</t>
  </si>
  <si>
    <t>ナノマイクロセンサー</t>
  </si>
  <si>
    <t>ナノ医療システム関連</t>
  </si>
  <si>
    <t>ナノ医療システム</t>
  </si>
  <si>
    <t>新機能ナノエレクトロニクスデバイス関連</t>
  </si>
  <si>
    <t>新機能ナノエレクトロニクスデバイス</t>
  </si>
  <si>
    <t>MEMS,センシングデバイス関連</t>
  </si>
  <si>
    <t>MEMS,センシングデバイス</t>
  </si>
  <si>
    <t>MEMS</t>
  </si>
  <si>
    <t>センシングデバイス</t>
  </si>
  <si>
    <t>フォノンエンジニアリング関連</t>
  </si>
  <si>
    <t>フォノンエンジニアリング</t>
  </si>
  <si>
    <t>ナノ力学制御技術関連</t>
  </si>
  <si>
    <t>ナノ力学制御技術</t>
  </si>
  <si>
    <t>ナノ,オペランド計測技術関連</t>
  </si>
  <si>
    <t>ナノ,オペランド計測技術</t>
  </si>
  <si>
    <t>ナノ</t>
  </si>
  <si>
    <t>オペランド計測技術</t>
  </si>
  <si>
    <t>応用物理物性およびその関連分野</t>
  </si>
  <si>
    <t>【カテゴリ】応用物理物性およびその関連分野</t>
  </si>
  <si>
    <t>カテゴリ29,応用物理物性</t>
  </si>
  <si>
    <t>カテゴリ29</t>
  </si>
  <si>
    <t>応用物理物性</t>
  </si>
  <si>
    <t>応用物性関連</t>
  </si>
  <si>
    <t>磁性体,超伝導体,誘電体,微粒子,液晶,新機能材料,分子エレクトロニクス,バイオエレクトロニクス,スピントロニクス</t>
  </si>
  <si>
    <t>微粒子</t>
  </si>
  <si>
    <t>液晶</t>
  </si>
  <si>
    <t>新機能材料</t>
  </si>
  <si>
    <t>分子エレクトロニクス</t>
  </si>
  <si>
    <t>バイオエレクトロニクス</t>
  </si>
  <si>
    <t>薄膜および表面界面物性関連</t>
  </si>
  <si>
    <t>薄膜工学,表面界面制御,表面科学,真空,計測,分析,ナノ顕微技術,先端機器,エレクトロニクス応用</t>
  </si>
  <si>
    <t>薄膜工学</t>
  </si>
  <si>
    <t>表面界面制御</t>
  </si>
  <si>
    <t>表面科学</t>
  </si>
  <si>
    <t>真空</t>
  </si>
  <si>
    <t>計測</t>
  </si>
  <si>
    <t>分析</t>
  </si>
  <si>
    <t>ナノ顕微技術</t>
  </si>
  <si>
    <t>先端機器</t>
  </si>
  <si>
    <t>エレクトロニクス応用</t>
  </si>
  <si>
    <t>応用物理一般関連</t>
  </si>
  <si>
    <t>基本物理量,標準,単位,物理量計測,物理量検出,エネルギー変換</t>
  </si>
  <si>
    <t>基本物理量</t>
  </si>
  <si>
    <t>標準</t>
  </si>
  <si>
    <t>単位</t>
  </si>
  <si>
    <t>物理量計測</t>
  </si>
  <si>
    <t>物理量検出</t>
  </si>
  <si>
    <t>破壊力学関連</t>
  </si>
  <si>
    <t>破壊力学</t>
  </si>
  <si>
    <t>応用物理工学およびその関連分野</t>
  </si>
  <si>
    <t>【カテゴリ】応用物理工学およびその関連分野</t>
  </si>
  <si>
    <t>カテゴリ30,応用物理工学</t>
  </si>
  <si>
    <t>カテゴリ30</t>
  </si>
  <si>
    <t>応用物理工学</t>
  </si>
  <si>
    <t>結晶工学関連</t>
  </si>
  <si>
    <t>金属,半導体,セラミックス,非晶質,結晶成長,人工構造,デバイス構造,結晶評価,プラズマプロセス</t>
  </si>
  <si>
    <t>セラミックス</t>
  </si>
  <si>
    <t>非晶質</t>
  </si>
  <si>
    <t>人工構造</t>
  </si>
  <si>
    <t>デバイス構造</t>
  </si>
  <si>
    <t>結晶評価</t>
  </si>
  <si>
    <t>光工学および光量子科学関連</t>
  </si>
  <si>
    <t>光材料,光学素子,光物性,光情報処理,レーザー,光計測,光記録,光エレクトロニクス,非線形光学,量子光学</t>
  </si>
  <si>
    <t>光材料</t>
  </si>
  <si>
    <t>光学素子</t>
  </si>
  <si>
    <t>光情報処理</t>
  </si>
  <si>
    <t>レーザー</t>
  </si>
  <si>
    <t>光計測</t>
  </si>
  <si>
    <t>光記録</t>
  </si>
  <si>
    <t>光エレクトロニクス</t>
  </si>
  <si>
    <t>非線形光学</t>
  </si>
  <si>
    <t>量子光学</t>
  </si>
  <si>
    <t>物理化学、機能物性化学およびその関連分野</t>
  </si>
  <si>
    <t>【カテゴリ】物理化学、機能物性化学およびその関連分野</t>
  </si>
  <si>
    <t>カテゴリ32,物理化学,機能物性化学</t>
  </si>
  <si>
    <t>カテゴリ32</t>
  </si>
  <si>
    <t>機能物性化学</t>
  </si>
  <si>
    <t>基礎物理化学関連</t>
  </si>
  <si>
    <t>気体,液体,固体,ナノ物質,生体物質,構造と物性,化学反応,分光,理論計算,データ科学</t>
  </si>
  <si>
    <t>気体</t>
  </si>
  <si>
    <t>液体</t>
  </si>
  <si>
    <t>固体</t>
  </si>
  <si>
    <t>ナノ物質</t>
  </si>
  <si>
    <t>構造と物性</t>
  </si>
  <si>
    <t>化学反応</t>
  </si>
  <si>
    <t>分光</t>
  </si>
  <si>
    <t>理論計算</t>
  </si>
  <si>
    <t>データ科学</t>
  </si>
  <si>
    <t>機能物性化学関連</t>
  </si>
  <si>
    <t>分子性物質,無機物質,複合物質,コロイド,表面,界面,電気物性,光物性,磁気物性,エネルギー変換,触媒</t>
  </si>
  <si>
    <t>分子性物質</t>
  </si>
  <si>
    <t>無機物質</t>
  </si>
  <si>
    <t>複合物質</t>
  </si>
  <si>
    <t>コロイド</t>
  </si>
  <si>
    <t>表面</t>
  </si>
  <si>
    <t>磁気物性</t>
  </si>
  <si>
    <t>触媒</t>
  </si>
  <si>
    <t>有機化学およびその関連分野</t>
  </si>
  <si>
    <t>【カテゴリ】有機化学およびその関連分野</t>
  </si>
  <si>
    <t>カテゴリ33,有機化学</t>
  </si>
  <si>
    <t>カテゴリ33</t>
  </si>
  <si>
    <t>構造有機化学および物理有機化学関連</t>
  </si>
  <si>
    <t>有機結晶化学,分子認識,超分子,機能性有機分子,拡張π電子系分子,有機元素化学,反応機構解析,分子キラリティー,理論有機化学</t>
  </si>
  <si>
    <t>有機結晶化学</t>
  </si>
  <si>
    <t>超分子</t>
  </si>
  <si>
    <t>機能性有機分子</t>
  </si>
  <si>
    <t>拡張π電子系分子</t>
  </si>
  <si>
    <t>有機元素化学</t>
  </si>
  <si>
    <t>反応機構解析</t>
  </si>
  <si>
    <t>分子キラリティー</t>
  </si>
  <si>
    <t>理論有機化学</t>
  </si>
  <si>
    <t>有機合成化学関連</t>
  </si>
  <si>
    <t>反応開発,反応機構解析,選択的合成,不斉合成,触媒開発,生体触媒,環境調和型合成,天然物合成,プロセス化学</t>
  </si>
  <si>
    <t>反応開発</t>
  </si>
  <si>
    <t>選択的合成</t>
  </si>
  <si>
    <t>不斉合成</t>
  </si>
  <si>
    <t>触媒開発</t>
  </si>
  <si>
    <t>生体触媒</t>
  </si>
  <si>
    <t>環境調和型合成</t>
  </si>
  <si>
    <t>天然物合成</t>
  </si>
  <si>
    <t>プロセス化学</t>
  </si>
  <si>
    <t>無機・錯体化学、分析化学およびその関連分野</t>
  </si>
  <si>
    <t>【カテゴリ】無機・錯体化学、分析化学およびその関連分野</t>
  </si>
  <si>
    <t>カテゴリ34,無機・錯体化学,分析化学</t>
  </si>
  <si>
    <t>カテゴリ34</t>
  </si>
  <si>
    <t>無機・錯体化学</t>
  </si>
  <si>
    <t>分析化学</t>
  </si>
  <si>
    <t>無機・錯体化学関連</t>
  </si>
  <si>
    <t>金属錯体化学,有機金属化学,無機固体化学,生物無機化学,溶液化学,クラスター,超分子,配位高分子,典型元素,機能物性</t>
  </si>
  <si>
    <t>金属錯体化学</t>
  </si>
  <si>
    <t>有機金属化学</t>
  </si>
  <si>
    <t>無機固体化学</t>
  </si>
  <si>
    <t>生物無機化学</t>
  </si>
  <si>
    <t>溶液化学</t>
  </si>
  <si>
    <t>クラスター</t>
  </si>
  <si>
    <t>配位高分子</t>
  </si>
  <si>
    <t>典型元素</t>
  </si>
  <si>
    <t>機能物性</t>
  </si>
  <si>
    <t>分析化学関連</t>
  </si>
  <si>
    <t>スペクトル分析,先端計測,表面,界面分析,分離分析,分析試薬,放射化学,電気化学分析,バイオ分析,新分析法</t>
  </si>
  <si>
    <t>スペクトル分析</t>
  </si>
  <si>
    <t>先端計測</t>
  </si>
  <si>
    <t>界面分析</t>
  </si>
  <si>
    <t>分離分析</t>
  </si>
  <si>
    <t>分析試薬</t>
  </si>
  <si>
    <t>電気化学分析</t>
  </si>
  <si>
    <t>バイオ分析</t>
  </si>
  <si>
    <t>新分析法</t>
  </si>
  <si>
    <t>グリーンサステイナブルケミストリーおよび環境化学関連</t>
  </si>
  <si>
    <t>グリーンプロセス,グリーン触媒,リサイクル,環境計測,環境調和型物質,環境負荷低減,環境修復,省資源,地球化学,環境放射能</t>
  </si>
  <si>
    <t>グリーンプロセス</t>
  </si>
  <si>
    <t>グリーン触媒</t>
  </si>
  <si>
    <t>環境調和型物質</t>
  </si>
  <si>
    <t>環境修復</t>
  </si>
  <si>
    <t>省資源</t>
  </si>
  <si>
    <t>地球化学</t>
  </si>
  <si>
    <t>環境放射能</t>
  </si>
  <si>
    <t>無機,錯体化学、分析化学およびその関連分野</t>
  </si>
  <si>
    <t>高分子、有機材料およびその関連分野</t>
  </si>
  <si>
    <t>【カテゴリ】高分子、有機材料およびその関連分野</t>
  </si>
  <si>
    <t>カテゴリ35,高分子,有機材料</t>
  </si>
  <si>
    <t>カテゴリ35</t>
  </si>
  <si>
    <t>高分子</t>
  </si>
  <si>
    <t>有機材料</t>
  </si>
  <si>
    <t>高分子化学関連</t>
  </si>
  <si>
    <t>高分子合成,高分子反応,機能性高分子,自己組織化高分子,非共有結合型高分子,キラル高分子,生体高分子,高分子物性,高分子構造,高分子界面</t>
  </si>
  <si>
    <t>高分子合成</t>
  </si>
  <si>
    <t>高分子反応</t>
  </si>
  <si>
    <t>機能性高分子</t>
  </si>
  <si>
    <t>自己組織化高分子</t>
  </si>
  <si>
    <t>非共有結合型高分子</t>
  </si>
  <si>
    <t>キラル高分子</t>
  </si>
  <si>
    <t>生体高分子</t>
  </si>
  <si>
    <t>高分子物性</t>
  </si>
  <si>
    <t>高分子構造</t>
  </si>
  <si>
    <t>高分子界面</t>
  </si>
  <si>
    <t>高分子材料関連</t>
  </si>
  <si>
    <t>高分子材料物性,高分子材料合成,高分子機能材料,環境調和高分子材料,高分子液晶材料,ゲル,生体高分子材料,高分子複合材料,高分子加工</t>
  </si>
  <si>
    <t>高分子材料物性</t>
  </si>
  <si>
    <t>高分子材料合成</t>
  </si>
  <si>
    <t>高分子機能材料</t>
  </si>
  <si>
    <t>環境調和高分子材料</t>
  </si>
  <si>
    <t>高分子液晶材料</t>
  </si>
  <si>
    <t>ゲル</t>
  </si>
  <si>
    <t>生体高分子材料</t>
  </si>
  <si>
    <t>高分子複合材料</t>
  </si>
  <si>
    <t>高分子加工</t>
  </si>
  <si>
    <t>有機機能材料関連</t>
  </si>
  <si>
    <t>有機半導体材料,液晶,光学材料,デバイス材料,導電機能材料,ハイブリッド材料,分子機能材料,有機複合材料,エネルギー変換材料</t>
  </si>
  <si>
    <t>有機半導体材料</t>
  </si>
  <si>
    <t>光学材料</t>
  </si>
  <si>
    <t>デバイス材料</t>
  </si>
  <si>
    <t>導電機能材料</t>
  </si>
  <si>
    <t>ハイブリッド材料</t>
  </si>
  <si>
    <t>分子機能材料</t>
  </si>
  <si>
    <t>有機複合材料</t>
  </si>
  <si>
    <t>エネルギー変換材料</t>
  </si>
  <si>
    <t>無機材料化学、エネルギー関連化学およびその関連分野</t>
  </si>
  <si>
    <t>【カテゴリ】無機材料化学、エネルギー関連化学およびその関連分野</t>
  </si>
  <si>
    <t>カテゴリ36,無機材料化学,エネルギー化学</t>
  </si>
  <si>
    <t>カテゴリ36</t>
  </si>
  <si>
    <t>無機材料化学</t>
  </si>
  <si>
    <t>エネルギー化学</t>
  </si>
  <si>
    <t>無機物質および無機材料化学関連</t>
  </si>
  <si>
    <t>結晶,アモルファス,セラミックス,半導体,無機デバイス材料,低次元化合物化学,多孔体化学,ナノ粒子化学,多元系化合物,ハイブリッド材料</t>
  </si>
  <si>
    <t>アモルファス</t>
  </si>
  <si>
    <t>無機デバイス材料</t>
  </si>
  <si>
    <t>低次元化合物化学</t>
  </si>
  <si>
    <t>多孔体化学</t>
  </si>
  <si>
    <t>多元系化合物</t>
  </si>
  <si>
    <t>エネルギー関連化学</t>
  </si>
  <si>
    <t>エネルギー資源,エネルギー変換材料,エネルギーキャリア,光エネルギー利用,物質分離,物質変換と触媒,電池と電気化学材料,省エネルギー材料,再生可能エネルギー,未利用エネルギー</t>
  </si>
  <si>
    <t>エネルギー資源</t>
  </si>
  <si>
    <t>光エネルギー利用</t>
  </si>
  <si>
    <t>物質分離</t>
  </si>
  <si>
    <t>物質変換と触媒</t>
  </si>
  <si>
    <t>電池と電気化学材料</t>
  </si>
  <si>
    <t>省エネルギー材料</t>
  </si>
  <si>
    <t>生体分子化学およびその関連分野</t>
  </si>
  <si>
    <t>【カテゴリ】生体分子化学およびその関連分野</t>
  </si>
  <si>
    <t>カテゴリ37,生体分子化学</t>
  </si>
  <si>
    <t>カテゴリ37</t>
  </si>
  <si>
    <t>生体分子化学</t>
  </si>
  <si>
    <t>生体関連化学</t>
  </si>
  <si>
    <t>生物有機化学,生物無機化学,生体反応化学,生体機能化学,生体機能材料,バイオテクノロジー</t>
  </si>
  <si>
    <t>生物有機化学</t>
  </si>
  <si>
    <t>生体反応化学</t>
  </si>
  <si>
    <t>生体機能化学</t>
  </si>
  <si>
    <t>バイオテクノロジー</t>
  </si>
  <si>
    <t>生物分子化学関連</t>
  </si>
  <si>
    <t>天然物化学,生物活性分子,活性発現の分子機構,生体機能分子,コンビナトリアル化学,メタボローム解析</t>
  </si>
  <si>
    <t>生物活性分子</t>
  </si>
  <si>
    <t>活性発現の分子機構</t>
  </si>
  <si>
    <t>生体機能分子</t>
  </si>
  <si>
    <t>コンビナトリアル化学</t>
  </si>
  <si>
    <t>メタボローム解析</t>
  </si>
  <si>
    <t>ケミカルバイオロジー関連</t>
  </si>
  <si>
    <t>生体内機能発現,生体内化学反応,創薬科学,化合物ライブラリー,構造活性相関,化学プローブ,分子計測,分子イメージング,プロテオミクス</t>
  </si>
  <si>
    <t>生体内機能発現</t>
  </si>
  <si>
    <t>生体内化学反応</t>
  </si>
  <si>
    <t>創薬科学</t>
  </si>
  <si>
    <t>化合物ライブラリー</t>
  </si>
  <si>
    <t>化学プローブ</t>
  </si>
  <si>
    <t>分子計測</t>
  </si>
  <si>
    <t>プロテオミクス</t>
  </si>
  <si>
    <t>資源・エネルギー系　</t>
  </si>
  <si>
    <t>地球資源工学、エネルギー学およびその関連分野</t>
  </si>
  <si>
    <t>【カテゴリ】地球資源工学、エネルギー学およびその関連分野</t>
  </si>
  <si>
    <t>カテゴリ31,地球資源工学,エネルギー学</t>
  </si>
  <si>
    <t>カテゴリ31</t>
  </si>
  <si>
    <t>原子力工学</t>
  </si>
  <si>
    <t>地球資源工学</t>
  </si>
  <si>
    <t>エネルギー学</t>
  </si>
  <si>
    <t>地球資源工学およびエネルギー学関連</t>
  </si>
  <si>
    <t>資源探査,資源開発,資源循環,資源経済,エネルギーシステム,環境負荷,再生可能エネルギー,資源エネルギー政策</t>
  </si>
  <si>
    <t>資源探査</t>
  </si>
  <si>
    <t>資源開発</t>
  </si>
  <si>
    <t>資源経済</t>
  </si>
  <si>
    <t>エネルギーシステム</t>
  </si>
  <si>
    <t>環境負荷</t>
  </si>
  <si>
    <t>資源エネルギー政策</t>
  </si>
  <si>
    <t>洋上風力発電関連</t>
  </si>
  <si>
    <t>洋上風力発電</t>
  </si>
  <si>
    <t>エネルギー資源探査,開発技術関連</t>
    <rPh sb="14" eb="16">
      <t>カンレン</t>
    </rPh>
    <phoneticPr fontId="7"/>
  </si>
  <si>
    <t>エネルギー資源探査,開発技術</t>
  </si>
  <si>
    <t>エネルギー資源探査</t>
  </si>
  <si>
    <t>開発技術</t>
  </si>
  <si>
    <t>火力発電関連</t>
  </si>
  <si>
    <t>火力発電</t>
  </si>
  <si>
    <t>宇宙太陽光発電関連</t>
  </si>
  <si>
    <t>宇宙太陽光発電</t>
  </si>
  <si>
    <t>風力発電関連</t>
  </si>
  <si>
    <t>風力発電</t>
  </si>
  <si>
    <t>バイオマス発電,利用関連</t>
  </si>
  <si>
    <t>バイオマス発電,利用</t>
  </si>
  <si>
    <t>バイオマス発電</t>
  </si>
  <si>
    <t>利用</t>
  </si>
  <si>
    <t>水力発電関連</t>
  </si>
  <si>
    <t>水力発電</t>
  </si>
  <si>
    <t>海洋発電関連</t>
  </si>
  <si>
    <t>海洋発電</t>
  </si>
  <si>
    <t>地熱発電関連</t>
  </si>
  <si>
    <t>地熱発電</t>
  </si>
  <si>
    <t>太陽熱発電関連</t>
  </si>
  <si>
    <t>太陽熱発電</t>
  </si>
  <si>
    <t>電気エネルギー利用（エネルギーマネジメントシステム）関連</t>
  </si>
  <si>
    <t>電気エネルギー利用,エネルギーマネジメントシステム,</t>
  </si>
  <si>
    <t>電気エネルギー利用</t>
  </si>
  <si>
    <t>エネルギーマネジメントシステム</t>
  </si>
  <si>
    <t>電気エネルギー利用（電力貯蔵）関連</t>
  </si>
  <si>
    <t>電気エネルギー利用,電力貯蔵,</t>
  </si>
  <si>
    <t>電力貯蔵</t>
  </si>
  <si>
    <t>熱エネルギー利用（蓄熱）関連</t>
  </si>
  <si>
    <t>熱エネルギー利用,蓄熱,</t>
  </si>
  <si>
    <t>熱エネルギー利用</t>
  </si>
  <si>
    <t>蓄熱</t>
  </si>
  <si>
    <t>熱エネルギー利用（熱再生）関連</t>
  </si>
  <si>
    <t>熱エネルギー利用,熱再生,</t>
  </si>
  <si>
    <t>熱再生</t>
  </si>
  <si>
    <t>熱エネルギー利用（民生熱利用）関連</t>
  </si>
  <si>
    <t>熱エネルギー利用,民生熱利用,</t>
  </si>
  <si>
    <t>民生熱利用</t>
  </si>
  <si>
    <t>化学エネルギー利用関連</t>
  </si>
  <si>
    <t>化学エネルギー利用</t>
  </si>
  <si>
    <t>地域熱供給（地域冷暖房）関連</t>
  </si>
  <si>
    <t>地域熱供給,地域冷暖房,</t>
  </si>
  <si>
    <t>地域熱供給</t>
  </si>
  <si>
    <t>地域冷暖房</t>
  </si>
  <si>
    <t>機械・ロボット系　</t>
  </si>
  <si>
    <t>機械力学、ロボティクスおよびその関連分野</t>
  </si>
  <si>
    <t>【カテゴリ】機械力学、ロボティクスおよびその関連分野</t>
  </si>
  <si>
    <t>カテゴリ20,機械力学,ロボティクス</t>
  </si>
  <si>
    <t>カテゴリ20</t>
  </si>
  <si>
    <t>機械力学</t>
  </si>
  <si>
    <t>ロボティクス</t>
  </si>
  <si>
    <t>機械力学およびメカトロニクス関連</t>
  </si>
  <si>
    <t>運動学,動力学,振動学,音響学,自動制御,バイオメカニクス,計測制御応用一般,メカトロニクス応用一般</t>
  </si>
  <si>
    <t>運動学</t>
  </si>
  <si>
    <t>動力学</t>
  </si>
  <si>
    <t>振動学</t>
  </si>
  <si>
    <t>音響学</t>
  </si>
  <si>
    <t>自動制御</t>
  </si>
  <si>
    <t>計測制御応用一般</t>
  </si>
  <si>
    <t>メカトロニクス応用一般</t>
  </si>
  <si>
    <t>ロボティクスおよび知能機械システム関連</t>
  </si>
  <si>
    <t>ロボティクス,知能機械システム,人間機械システム,ヒューマンインタフェース,プラニング,空間知能化システム,仮想現実感,拡張現実感</t>
  </si>
  <si>
    <t>知能機械システム</t>
  </si>
  <si>
    <t>人間機械システム</t>
  </si>
  <si>
    <t>プラニング</t>
  </si>
  <si>
    <t>空間知能化システム</t>
  </si>
  <si>
    <t>仮想現実感</t>
  </si>
  <si>
    <t>拡張現実感</t>
  </si>
  <si>
    <t>ソフトロボティクス関連</t>
  </si>
  <si>
    <t>ソフトロボティクス</t>
  </si>
  <si>
    <t>生物規範型ロボティクス関連</t>
  </si>
  <si>
    <t>生物規範型ロボティクス</t>
  </si>
  <si>
    <t>ロボティクス（インタラクション）関連</t>
  </si>
  <si>
    <t>ロボティクス,インタラクション,</t>
  </si>
  <si>
    <t>インタラクション</t>
  </si>
  <si>
    <t>ロボティクス（システム化技術）関連</t>
  </si>
  <si>
    <t>ロボティクス,システム化技術,</t>
  </si>
  <si>
    <t>モビリティーロボット関連</t>
  </si>
  <si>
    <t>モビリティーロボット</t>
  </si>
  <si>
    <t>フィールドロボット関連</t>
  </si>
  <si>
    <t>フィールドロボット</t>
  </si>
  <si>
    <t>介護,医療ロボット（コミュニケーション）関連</t>
  </si>
  <si>
    <t>介護,医療ロボット,コミュニケーション,</t>
  </si>
  <si>
    <t>介護</t>
  </si>
  <si>
    <t>医療ロボット</t>
  </si>
  <si>
    <t>介護ロボット（生活支援,介護）関連</t>
  </si>
  <si>
    <t>介護ロボット,生活支援,介護,</t>
  </si>
  <si>
    <t>介護ロボット</t>
  </si>
  <si>
    <t>生活支援</t>
  </si>
  <si>
    <t>医療ロボット（医療）関連</t>
  </si>
  <si>
    <t>医療ロボット,医療,</t>
  </si>
  <si>
    <t>医療</t>
  </si>
  <si>
    <t>サービスロボット関連</t>
  </si>
  <si>
    <t>サービスロボット</t>
  </si>
  <si>
    <t>産業用ロボット関連</t>
  </si>
  <si>
    <t>産業用ロボット</t>
  </si>
  <si>
    <t>農林水産ロボット関連</t>
  </si>
  <si>
    <t>農林水産ロボット</t>
  </si>
  <si>
    <t>社会・インフラ系　</t>
    <phoneticPr fontId="5"/>
  </si>
  <si>
    <t>土木工学およびその関連分野</t>
  </si>
  <si>
    <t>【カテゴリ】土木工学およびその関連分野</t>
  </si>
  <si>
    <t>カテゴリ22,土木工学</t>
  </si>
  <si>
    <t>カテゴリ22</t>
  </si>
  <si>
    <t>土木工学</t>
  </si>
  <si>
    <t>土木材料、施工および建設マネジメント関連</t>
  </si>
  <si>
    <t>コンクリート,鋼材,複合材料,木材,舗装材料,補修補強材料,施工,維持管理,建設マネジメント</t>
  </si>
  <si>
    <t>コンクリート</t>
  </si>
  <si>
    <t>鋼材</t>
  </si>
  <si>
    <t>木材</t>
  </si>
  <si>
    <t>舗装材料</t>
  </si>
  <si>
    <t>補修補強材料</t>
  </si>
  <si>
    <t>施工</t>
  </si>
  <si>
    <t>維持管理</t>
  </si>
  <si>
    <t>建設マネジメント</t>
  </si>
  <si>
    <t>構造工学および地震工学関連</t>
  </si>
  <si>
    <t>応用力学,構造工学,鋼構造,コンクリート構造,複合構造,風工学,地震工学,耐震構造,地震防災</t>
  </si>
  <si>
    <t>応用力学</t>
  </si>
  <si>
    <t>構造工学</t>
  </si>
  <si>
    <t>鋼構造</t>
  </si>
  <si>
    <t>コンクリート構造</t>
  </si>
  <si>
    <t>複合構造</t>
  </si>
  <si>
    <t>風工学</t>
  </si>
  <si>
    <t>地震工学</t>
  </si>
  <si>
    <t>耐震構造</t>
  </si>
  <si>
    <t>地震防災</t>
  </si>
  <si>
    <t>地盤工学関連</t>
  </si>
  <si>
    <t>土質力学,基礎工学,岩盤工学,土木地質,地盤の挙動,地盤構造物,地盤防災,地盤環境,トンネル工学</t>
  </si>
  <si>
    <t>土質力学</t>
  </si>
  <si>
    <t>基礎工学</t>
  </si>
  <si>
    <t>岩盤工学</t>
  </si>
  <si>
    <t>土木地質</t>
  </si>
  <si>
    <t>地盤の挙動</t>
  </si>
  <si>
    <t>地盤構造物</t>
  </si>
  <si>
    <t>地盤防災</t>
  </si>
  <si>
    <t>地盤環境</t>
  </si>
  <si>
    <t>トンネル工学</t>
  </si>
  <si>
    <t>水工学関連</t>
  </si>
  <si>
    <t>水理学,環境水理学,水文学,河川工学,水資源工学,海岸工学,港湾工学,海洋工学</t>
  </si>
  <si>
    <t>水理学</t>
  </si>
  <si>
    <t>環境水理学</t>
  </si>
  <si>
    <t>水文学</t>
  </si>
  <si>
    <t>河川工学</t>
  </si>
  <si>
    <t>水資源工学</t>
  </si>
  <si>
    <t>海岸工学</t>
  </si>
  <si>
    <t>港湾工学</t>
  </si>
  <si>
    <t>海洋工学</t>
  </si>
  <si>
    <t>土木計画学および交通工学関連</t>
  </si>
  <si>
    <t>土木計画,地域都市計画,国土計画,防災計画,交通計画,交通工学,鉄道工学,測量,リモートセンシング,景観デザイン,土木史</t>
  </si>
  <si>
    <t>土木計画</t>
  </si>
  <si>
    <t>地域都市計画</t>
  </si>
  <si>
    <t>国土計画</t>
  </si>
  <si>
    <t>防災計画</t>
  </si>
  <si>
    <t>交通計画</t>
  </si>
  <si>
    <t>交通工学</t>
  </si>
  <si>
    <t>鉄道工学</t>
  </si>
  <si>
    <t>測量</t>
  </si>
  <si>
    <t>景観デザイン</t>
  </si>
  <si>
    <t>土木史</t>
  </si>
  <si>
    <t>土木環境システム関連</t>
  </si>
  <si>
    <t>環境計画,環境システム,環境保全,用排水システム,廃棄物,水環境,大気循環,騒音振動,環境生態,環境モニタリング</t>
  </si>
  <si>
    <t>環境計画</t>
  </si>
  <si>
    <t>環境システム</t>
  </si>
  <si>
    <t>環境保全</t>
  </si>
  <si>
    <t>用排水システム</t>
  </si>
  <si>
    <t>廃棄物</t>
  </si>
  <si>
    <t>水環境</t>
  </si>
  <si>
    <t>大気循環</t>
  </si>
  <si>
    <t>騒音振動</t>
  </si>
  <si>
    <t>環境生態</t>
  </si>
  <si>
    <t>環境モニタリング</t>
  </si>
  <si>
    <t>建築学およびその関連分野</t>
  </si>
  <si>
    <t>【カテゴリ】建築学およびその関連分野</t>
  </si>
  <si>
    <t>カテゴリ23,建築学</t>
  </si>
  <si>
    <t>カテゴリ23</t>
  </si>
  <si>
    <t>建築学</t>
  </si>
  <si>
    <t>建築構造および材料関連</t>
  </si>
  <si>
    <t>荷重論,構造解析,構造設計,各種構造,耐震設計,基礎構造,地盤,構造材料,維持管理,建築工法</t>
  </si>
  <si>
    <t>荷重論</t>
  </si>
  <si>
    <t>構造設計</t>
  </si>
  <si>
    <t>各種構造</t>
  </si>
  <si>
    <t>耐震設計</t>
  </si>
  <si>
    <t>基礎構造</t>
  </si>
  <si>
    <t>地盤</t>
  </si>
  <si>
    <t>建築工法</t>
  </si>
  <si>
    <t>建築環境および建築設備関連</t>
  </si>
  <si>
    <t>音環境,振動環境,光環境,熱環境,空気環境,環境心理生理,建築設備,火災工学,都市環境,環境設計</t>
  </si>
  <si>
    <t>音環境</t>
  </si>
  <si>
    <t>振動環境</t>
  </si>
  <si>
    <t>光環境</t>
  </si>
  <si>
    <t>熱環境</t>
  </si>
  <si>
    <t>空気環境</t>
  </si>
  <si>
    <t>環境心理生理</t>
  </si>
  <si>
    <t>建築設備</t>
  </si>
  <si>
    <t>火災工学</t>
  </si>
  <si>
    <t>都市環境</t>
  </si>
  <si>
    <t>環境設計</t>
  </si>
  <si>
    <t>建築計画および都市計画関連</t>
  </si>
  <si>
    <t>計画論,設計論,住宅論,各種建物,都市計画,行政,建築経済,生産管理,防災計画,景観</t>
  </si>
  <si>
    <t>計画論</t>
  </si>
  <si>
    <t>住宅論</t>
  </si>
  <si>
    <t>各種建物</t>
  </si>
  <si>
    <t>都市計画</t>
  </si>
  <si>
    <t>行政</t>
  </si>
  <si>
    <t>建築経済</t>
  </si>
  <si>
    <t>生産管理</t>
  </si>
  <si>
    <t>景観</t>
  </si>
  <si>
    <t>建築史および意匠関連</t>
  </si>
  <si>
    <t>建築史,都市史,建築論,意匠,景観,保存,再生</t>
  </si>
  <si>
    <t>建築史</t>
  </si>
  <si>
    <t>都市史</t>
  </si>
  <si>
    <t>建築論</t>
  </si>
  <si>
    <t>意匠</t>
  </si>
  <si>
    <t>保存</t>
  </si>
  <si>
    <t>水利用,水処理関連</t>
  </si>
  <si>
    <t>水利用,水処理</t>
  </si>
  <si>
    <t>水利用</t>
  </si>
  <si>
    <t>水処理</t>
  </si>
  <si>
    <t>航空宇宙工学、船舶海洋工学およびその関連分野</t>
  </si>
  <si>
    <t>【カテゴリ】航空宇宙工学、船舶海洋工学およびその関連分野</t>
  </si>
  <si>
    <t>カテゴリ24,航空宇宙工学,船舶海洋工学</t>
  </si>
  <si>
    <t>カテゴリ24</t>
  </si>
  <si>
    <t>航空宇宙工学</t>
  </si>
  <si>
    <t>船舶海洋工学</t>
  </si>
  <si>
    <t>航空宇宙工学関連</t>
  </si>
  <si>
    <t>熱流体力学,構造力学,推進,航空宇宙機設計,生産技術,航空機システム,航行ダイナミクス,宇宙機システム,宇宙利用</t>
  </si>
  <si>
    <t>熱流体力学</t>
  </si>
  <si>
    <t>推進</t>
  </si>
  <si>
    <t>航空宇宙機設計</t>
  </si>
  <si>
    <t>生産技術</t>
  </si>
  <si>
    <t>航空機システム</t>
  </si>
  <si>
    <t>航行ダイナミクス</t>
  </si>
  <si>
    <t>宇宙機システム</t>
  </si>
  <si>
    <t>宇宙利用</t>
  </si>
  <si>
    <t>船舶海洋工学関連</t>
  </si>
  <si>
    <t>航行性能,構造力学,設計,生産技術,舶用機関,海上輸送,海洋開発,海中工学,極地工学,海洋環境技術</t>
  </si>
  <si>
    <t>航行性能</t>
  </si>
  <si>
    <t>設計</t>
  </si>
  <si>
    <t>舶用機関</t>
  </si>
  <si>
    <t>海上輸送</t>
  </si>
  <si>
    <t>海洋開発</t>
  </si>
  <si>
    <t>海中工学</t>
  </si>
  <si>
    <t>極地工学</t>
  </si>
  <si>
    <t>海洋環境技術</t>
  </si>
  <si>
    <t>社会システム工学、安全工学、防災工学およびその関連分野</t>
  </si>
  <si>
    <t>【カテゴリ】社会システム工学、安全工学、防災工学およびその関連分野</t>
  </si>
  <si>
    <t>カテゴリ25,社会システム工学,安全工学,防災工学</t>
  </si>
  <si>
    <t>カテゴリ25</t>
  </si>
  <si>
    <t>社会システム工学</t>
  </si>
  <si>
    <t>安全工学</t>
  </si>
  <si>
    <t>防災工学</t>
  </si>
  <si>
    <t>社会システム工学関連</t>
  </si>
  <si>
    <t>社会システム,経営工学,オペレーションズリサーチ,インダストリアルマネジメント,信頼性工学,政策科学,規制科学,品質管理</t>
  </si>
  <si>
    <t>社会システム</t>
  </si>
  <si>
    <t>経営工学</t>
  </si>
  <si>
    <t>オペレーションズリサーチ</t>
  </si>
  <si>
    <t>インダストリアルマネジメント</t>
  </si>
  <si>
    <t>信頼性工学</t>
  </si>
  <si>
    <t>政策科学</t>
  </si>
  <si>
    <t>規制科学</t>
  </si>
  <si>
    <t>品質管理</t>
  </si>
  <si>
    <t>安全工学関連</t>
  </si>
  <si>
    <t>安全工学,安全システム,リスク工学,リスクマネジメント,労働安全,産業安全,製品安全,安全情報,人間工学,信頼性工学</t>
  </si>
  <si>
    <t>安全システム</t>
  </si>
  <si>
    <t>リスク工学</t>
  </si>
  <si>
    <t>リスクマネジメント</t>
  </si>
  <si>
    <t>労働安全</t>
  </si>
  <si>
    <t>産業安全</t>
  </si>
  <si>
    <t>製品安全</t>
  </si>
  <si>
    <t>安全情報</t>
  </si>
  <si>
    <t>防災工学関連</t>
  </si>
  <si>
    <t>災害予測,ハザードマップ,建造物防災,ライフライン防災,地域防災計画,災害リスク評価,防災政策,災害レジリエンス</t>
  </si>
  <si>
    <t>災害予測</t>
  </si>
  <si>
    <t>ハザードマップ</t>
  </si>
  <si>
    <t>建造物防災</t>
  </si>
  <si>
    <t>ライフライン防災</t>
  </si>
  <si>
    <t>地域防災計画</t>
  </si>
  <si>
    <t>災害リスク評価</t>
  </si>
  <si>
    <t>防災政策</t>
  </si>
  <si>
    <t>災害レジリエンス</t>
  </si>
  <si>
    <t>水循環（水資源,水防災）関連</t>
  </si>
  <si>
    <t>水循環,水資源,水防災,</t>
  </si>
  <si>
    <t>水循環</t>
  </si>
  <si>
    <t>水資源</t>
  </si>
  <si>
    <t>水防災</t>
  </si>
  <si>
    <t>デジタル社会インフラ関連</t>
  </si>
  <si>
    <t>デジタル社会インフラ</t>
  </si>
  <si>
    <t>宇宙・フロンティア系　</t>
  </si>
  <si>
    <t>【カテゴリ】天文学・地球惑星科学およびその関連分野</t>
    <rPh sb="12" eb="15">
      <t>テンモンガク</t>
    </rPh>
    <phoneticPr fontId="8"/>
  </si>
  <si>
    <t>カテゴリ17,文学,地球惑星科学</t>
    <rPh sb="7" eb="9">
      <t>ブンガク</t>
    </rPh>
    <phoneticPr fontId="8"/>
  </si>
  <si>
    <t>カテゴリ17</t>
  </si>
  <si>
    <t>文学</t>
    <rPh sb="0" eb="2">
      <t>ブンガク</t>
    </rPh>
    <phoneticPr fontId="8"/>
  </si>
  <si>
    <t>地球惑星科学</t>
  </si>
  <si>
    <t>宇宙惑星科学関連</t>
  </si>
  <si>
    <t>太陽地球系科学,超高層物理学,惑星科学,系外惑星科学,地球外物質科学</t>
  </si>
  <si>
    <t>太陽地球系科学</t>
  </si>
  <si>
    <t>超高層物理学</t>
  </si>
  <si>
    <t>惑星科学</t>
  </si>
  <si>
    <t>系外惑星科学</t>
  </si>
  <si>
    <t>地球外物質科学</t>
  </si>
  <si>
    <t>大気水圏科学関連</t>
  </si>
  <si>
    <t>気候システム学,大気科学,海洋科学,陸水学,雪氷学,古気候学</t>
  </si>
  <si>
    <t>気候システム学</t>
  </si>
  <si>
    <t>大気科学</t>
  </si>
  <si>
    <t>海洋科学</t>
  </si>
  <si>
    <t>陸水学</t>
  </si>
  <si>
    <t>雪氷学</t>
  </si>
  <si>
    <t>古気候学</t>
  </si>
  <si>
    <t>地球人間圏科学関連</t>
  </si>
  <si>
    <t>自然環境科学,自然災害科学,地理空間情報学,第四紀学,資源および鉱床学</t>
  </si>
  <si>
    <t>自然環境科学</t>
  </si>
  <si>
    <t>自然災害科学</t>
  </si>
  <si>
    <t>地理空間情報学</t>
  </si>
  <si>
    <t>第四紀学</t>
  </si>
  <si>
    <t>資源および鉱床学</t>
  </si>
  <si>
    <t>固体地球科学関連</t>
  </si>
  <si>
    <t>固体地球物理学,地質学,地球内部物質科学,固体地球化学</t>
  </si>
  <si>
    <t>固体地球物理学</t>
  </si>
  <si>
    <t>地質学</t>
  </si>
  <si>
    <t>地球内部物質科学</t>
  </si>
  <si>
    <t>固体地球化学</t>
  </si>
  <si>
    <t>地球生命科学関連</t>
  </si>
  <si>
    <t>生命の起源および進化学,極限生物学,生物地球化学,古環境学,古生物学</t>
  </si>
  <si>
    <t>生命の起源および進化学</t>
  </si>
  <si>
    <t>極限生物学</t>
  </si>
  <si>
    <t>生物地球化学</t>
  </si>
  <si>
    <t>古環境学</t>
  </si>
  <si>
    <t>古生物学</t>
  </si>
  <si>
    <t>人文・社会科学系　</t>
  </si>
  <si>
    <t>法学およびその関連分野</t>
  </si>
  <si>
    <t>【カテゴリ】法学およびその関連分野</t>
  </si>
  <si>
    <t>カテゴリ5,法学</t>
  </si>
  <si>
    <t>カテゴリ5</t>
  </si>
  <si>
    <t>法学</t>
  </si>
  <si>
    <t>公法学関連</t>
  </si>
  <si>
    <t>憲法,行政法,租税法</t>
  </si>
  <si>
    <t>憲法</t>
  </si>
  <si>
    <t>行政法</t>
  </si>
  <si>
    <t>租税法</t>
  </si>
  <si>
    <t>国際法学関連</t>
  </si>
  <si>
    <t>国際公法,国際私法,国際人権法,国際経済法,ＥＵ法</t>
  </si>
  <si>
    <t>国際公法</t>
  </si>
  <si>
    <t>国際私法</t>
  </si>
  <si>
    <t>国際人権法</t>
  </si>
  <si>
    <t>国際経済法</t>
  </si>
  <si>
    <t>ＥＵ法</t>
  </si>
  <si>
    <t>社会法学関連</t>
  </si>
  <si>
    <t>労働法,経済法,社会保障法,教育法</t>
  </si>
  <si>
    <t>労働法</t>
  </si>
  <si>
    <t>経済法</t>
  </si>
  <si>
    <t>社会保障法</t>
  </si>
  <si>
    <t>教育法</t>
  </si>
  <si>
    <t>新領域法学関連</t>
  </si>
  <si>
    <t>環境法,医事法,情報法,消費者法,知的財産法,法とジェンダー,法曹論</t>
  </si>
  <si>
    <t>医事法</t>
  </si>
  <si>
    <t>情報法</t>
  </si>
  <si>
    <t>消費者法</t>
  </si>
  <si>
    <t>知的財産法</t>
  </si>
  <si>
    <t>法とジェンダー</t>
  </si>
  <si>
    <t>法曹論</t>
  </si>
  <si>
    <t>政治学およびその関連分野</t>
  </si>
  <si>
    <t>【カテゴリ】政治学およびその関連分野</t>
  </si>
  <si>
    <t>カテゴリ6,政治学</t>
  </si>
  <si>
    <t>カテゴリ6</t>
  </si>
  <si>
    <t>政治学</t>
  </si>
  <si>
    <t>政治学関連</t>
  </si>
  <si>
    <t>政治理論,政治思想史,政治史,政治過程論,政治参加,政治経済学,行政学,地方自治,比較政治,公共政策</t>
  </si>
  <si>
    <t>政治理論</t>
  </si>
  <si>
    <t>政治思想史</t>
  </si>
  <si>
    <t>政治史</t>
  </si>
  <si>
    <t>政治過程論</t>
  </si>
  <si>
    <t>政治参加</t>
  </si>
  <si>
    <t>政治経済学</t>
  </si>
  <si>
    <t>行政学</t>
  </si>
  <si>
    <t>地方自治</t>
  </si>
  <si>
    <t>比較政治</t>
  </si>
  <si>
    <t>公共政策</t>
  </si>
  <si>
    <t>国際関係論関連</t>
  </si>
  <si>
    <t>国際関係理論,国際関係史,対外政策論,安全保障論,国際政治経済論,グローバルガバナンス論,国際協力論,平和研究</t>
  </si>
  <si>
    <t>国際関係理論</t>
  </si>
  <si>
    <t>国際関係史</t>
  </si>
  <si>
    <t>対外政策論</t>
  </si>
  <si>
    <t>安全保障論</t>
  </si>
  <si>
    <t>国際政治経済論</t>
  </si>
  <si>
    <t>グローバルガバナンス論</t>
  </si>
  <si>
    <t>国際協力論</t>
  </si>
  <si>
    <t>平和研究</t>
  </si>
  <si>
    <t>地域研究関連</t>
  </si>
  <si>
    <t>地域研究一般,地域間比較,援助,社会開発,地域間交流,環境,トランスナショナリズム,グローバリゼーション,難民,紛争</t>
  </si>
  <si>
    <t>地域研究一般</t>
  </si>
  <si>
    <t>地域間比較</t>
  </si>
  <si>
    <t>援助</t>
  </si>
  <si>
    <t>社会開発</t>
  </si>
  <si>
    <t>地域間交流</t>
  </si>
  <si>
    <t>環境</t>
  </si>
  <si>
    <t>トランスナショナリズム</t>
  </si>
  <si>
    <t>グローバリゼーション</t>
  </si>
  <si>
    <t>難民</t>
  </si>
  <si>
    <t>紛争</t>
  </si>
  <si>
    <t>ジェンダー関連</t>
  </si>
  <si>
    <t>ジェンダー研究一般,フェミニズム,男性学,セクシュアリティ,クィアスタディーズ,労働,暴力,売買春,生殖医療,男女共同参画</t>
  </si>
  <si>
    <t>ジェンダー研究一般</t>
  </si>
  <si>
    <t>フェミニズム</t>
  </si>
  <si>
    <t>男性学</t>
  </si>
  <si>
    <t>セクシュアリティ</t>
  </si>
  <si>
    <t>クィアスタディーズ</t>
  </si>
  <si>
    <t>労働</t>
  </si>
  <si>
    <t>暴力</t>
  </si>
  <si>
    <t>売買春</t>
  </si>
  <si>
    <t>生殖医療</t>
  </si>
  <si>
    <t>男女共同参画</t>
  </si>
  <si>
    <t>経済学、経営学およびその関連分野</t>
  </si>
  <si>
    <t>【カテゴリ】経済学、経営学およびその関連分野</t>
  </si>
  <si>
    <t>カテゴリ7,経済学,経営学</t>
  </si>
  <si>
    <t>カテゴリ7</t>
  </si>
  <si>
    <t>経済学</t>
  </si>
  <si>
    <t>経営学</t>
  </si>
  <si>
    <t>経済統計関連</t>
  </si>
  <si>
    <t>統計制度,統計調査,経済統計,ビッグデータ,計量経済学,計量ファイナンス</t>
  </si>
  <si>
    <t>統計制度</t>
  </si>
  <si>
    <t>統計調査</t>
  </si>
  <si>
    <t>経済統計</t>
  </si>
  <si>
    <t>計量経済学</t>
  </si>
  <si>
    <t>計量ファイナンス</t>
  </si>
  <si>
    <t>経済政策関連</t>
  </si>
  <si>
    <t>経済政策一般,産業組織論,国際経済学,開発経済学,環境資源経済学,日本経済論,地域経済,都市経済学,交通経済学,空間経済学</t>
  </si>
  <si>
    <t>経済政策一般</t>
  </si>
  <si>
    <t>産業組織論</t>
  </si>
  <si>
    <t>国際経済学</t>
  </si>
  <si>
    <t>開発経済学</t>
  </si>
  <si>
    <t>環境資源経済学</t>
  </si>
  <si>
    <t>日本経済論</t>
  </si>
  <si>
    <t>地域経済</t>
  </si>
  <si>
    <t>都市経済学</t>
  </si>
  <si>
    <t>交通経済学</t>
  </si>
  <si>
    <t>空間経済学</t>
  </si>
  <si>
    <t>公共経済および労働経済関連</t>
  </si>
  <si>
    <t>財政学,公共経済学,医療経済学,労働経済学,社会保障論,教育経済学,法と経済学,政治経済学,人口学</t>
  </si>
  <si>
    <t>財政学</t>
  </si>
  <si>
    <t>公共経済学</t>
  </si>
  <si>
    <t>労働経済学</t>
  </si>
  <si>
    <t>社会保障論</t>
  </si>
  <si>
    <t>教育経済学</t>
  </si>
  <si>
    <t>法と経済学</t>
  </si>
  <si>
    <t>人口学</t>
  </si>
  <si>
    <t>金融およびファイナンス関連</t>
  </si>
  <si>
    <t>金融論,ファイナンス,国際金融論,企業金融,金融工学,保険論</t>
  </si>
  <si>
    <t>金融論</t>
  </si>
  <si>
    <t>ファイナンス</t>
  </si>
  <si>
    <t>国際金融論</t>
  </si>
  <si>
    <t>企業金融</t>
  </si>
  <si>
    <t>金融工学</t>
  </si>
  <si>
    <t>保険論</t>
  </si>
  <si>
    <t>経営学関連</t>
  </si>
  <si>
    <t>経営組織論,経営戦略論,組織行動論,企業論,企業ガバナンス論,人的資源管理論,技術,イノベーション経営論,国際経営論,経営情報論,経営学一般</t>
  </si>
  <si>
    <t>経営組織論</t>
  </si>
  <si>
    <t>経営戦略論</t>
  </si>
  <si>
    <t>組織行動論</t>
  </si>
  <si>
    <t>企業論</t>
  </si>
  <si>
    <t>企業ガバナンス論</t>
  </si>
  <si>
    <t>人的資源管理論</t>
  </si>
  <si>
    <t>技術</t>
  </si>
  <si>
    <t>イノベーション経営論</t>
  </si>
  <si>
    <t>国際経営論</t>
  </si>
  <si>
    <t>経営情報論</t>
  </si>
  <si>
    <t>経営学一般</t>
  </si>
  <si>
    <t>商学関連</t>
  </si>
  <si>
    <t>マーケティング論,消費者行動論,流通論,ロジスティクス,商学一般</t>
  </si>
  <si>
    <t>マーケティング論</t>
  </si>
  <si>
    <t>消費者行動論</t>
  </si>
  <si>
    <t>流通論</t>
  </si>
  <si>
    <t>ロジスティクス</t>
  </si>
  <si>
    <t>商学一般</t>
  </si>
  <si>
    <t>会計学関連</t>
  </si>
  <si>
    <t>財務会計論,管理会計論,監査論,会計学一般</t>
  </si>
  <si>
    <t>財務会計論</t>
  </si>
  <si>
    <t>管理会計論</t>
  </si>
  <si>
    <t>監査論</t>
  </si>
  <si>
    <t>会計学一般</t>
  </si>
  <si>
    <t>観光学関連</t>
  </si>
  <si>
    <t>観光研究（ツーリズム）一般,観光資源,観光政策,観光産業,観光地,旅行者,観光文化,観光メディア,持続可能な観光,観光倫理</t>
  </si>
  <si>
    <t>観光研究（ツーリズム）一般</t>
  </si>
  <si>
    <t>観光資源</t>
  </si>
  <si>
    <t>観光政策</t>
  </si>
  <si>
    <t>観光産業</t>
  </si>
  <si>
    <t>観光地</t>
  </si>
  <si>
    <t>旅行者</t>
  </si>
  <si>
    <t>観光文化</t>
  </si>
  <si>
    <t>観光メディア</t>
  </si>
  <si>
    <t>持続可能な観光</t>
  </si>
  <si>
    <t>観光倫理</t>
  </si>
  <si>
    <t>電子商取引（EC）関連</t>
    <rPh sb="9" eb="11">
      <t>カンレン</t>
    </rPh>
    <phoneticPr fontId="7"/>
  </si>
  <si>
    <t>電子商取引,EC,</t>
  </si>
  <si>
    <t>電子商取引</t>
  </si>
  <si>
    <t>EC</t>
  </si>
  <si>
    <t>無人店舗関連</t>
    <rPh sb="4" eb="6">
      <t>カンレン</t>
    </rPh>
    <phoneticPr fontId="7"/>
  </si>
  <si>
    <t>無人店舗</t>
  </si>
  <si>
    <t>個人売買（CtoC）関連</t>
    <rPh sb="10" eb="12">
      <t>カンレン</t>
    </rPh>
    <phoneticPr fontId="7"/>
  </si>
  <si>
    <t>個人売買,CtoC,</t>
  </si>
  <si>
    <t>個人売買</t>
  </si>
  <si>
    <t>CtoC</t>
  </si>
  <si>
    <t>【カテゴリ】フィンテック関連</t>
    <rPh sb="12" eb="14">
      <t>カンレン</t>
    </rPh>
    <phoneticPr fontId="7"/>
  </si>
  <si>
    <t>フィンテック,フィンテック全般</t>
    <rPh sb="13" eb="15">
      <t>ゼンパン</t>
    </rPh>
    <phoneticPr fontId="6"/>
  </si>
  <si>
    <t>フィンテック</t>
  </si>
  <si>
    <t>フィンテック（個人向け資産管理）関連</t>
    <rPh sb="7" eb="10">
      <t>コジンム</t>
    </rPh>
    <rPh sb="11" eb="13">
      <t>シサン</t>
    </rPh>
    <rPh sb="13" eb="15">
      <t>カンリ</t>
    </rPh>
    <rPh sb="16" eb="18">
      <t>カンレン</t>
    </rPh>
    <phoneticPr fontId="7"/>
  </si>
  <si>
    <t>フィンテック,個人向け資産管理,</t>
    <rPh sb="7" eb="10">
      <t>コジンム</t>
    </rPh>
    <rPh sb="11" eb="13">
      <t>シサン</t>
    </rPh>
    <rPh sb="13" eb="15">
      <t>カンリ</t>
    </rPh>
    <phoneticPr fontId="7"/>
  </si>
  <si>
    <t>個人向け資産管理</t>
    <rPh sb="0" eb="3">
      <t>コジンム</t>
    </rPh>
    <rPh sb="4" eb="6">
      <t>シサン</t>
    </rPh>
    <rPh sb="6" eb="8">
      <t>カンリ</t>
    </rPh>
    <phoneticPr fontId="7"/>
  </si>
  <si>
    <t>フィンテック（決済,送金）関連</t>
    <rPh sb="7" eb="9">
      <t>ケッサイ</t>
    </rPh>
    <rPh sb="10" eb="12">
      <t>ソウキン</t>
    </rPh>
    <rPh sb="13" eb="15">
      <t>カンレン</t>
    </rPh>
    <phoneticPr fontId="7"/>
  </si>
  <si>
    <t>フィンテック,決済,送金,</t>
    <rPh sb="7" eb="9">
      <t>ケッサイ</t>
    </rPh>
    <rPh sb="10" eb="12">
      <t>ソウキン</t>
    </rPh>
    <phoneticPr fontId="7"/>
  </si>
  <si>
    <t>決済</t>
    <rPh sb="0" eb="2">
      <t>ケッサイ</t>
    </rPh>
    <phoneticPr fontId="7"/>
  </si>
  <si>
    <t>送金</t>
    <rPh sb="0" eb="2">
      <t>ソウキン</t>
    </rPh>
    <phoneticPr fontId="7"/>
  </si>
  <si>
    <t>フィンテック（保険）関連</t>
    <rPh sb="7" eb="9">
      <t>ホケン</t>
    </rPh>
    <rPh sb="10" eb="12">
      <t>カンレン</t>
    </rPh>
    <phoneticPr fontId="7"/>
  </si>
  <si>
    <t>フィンテック,保険,</t>
    <rPh sb="7" eb="9">
      <t>ホケン</t>
    </rPh>
    <phoneticPr fontId="7"/>
  </si>
  <si>
    <t>保険</t>
    <rPh sb="0" eb="2">
      <t>ホケン</t>
    </rPh>
    <phoneticPr fontId="7"/>
  </si>
  <si>
    <t>フィンテック（個人向け融資）関連</t>
    <rPh sb="7" eb="10">
      <t>コジンム</t>
    </rPh>
    <rPh sb="11" eb="13">
      <t>ユウシ</t>
    </rPh>
    <rPh sb="14" eb="16">
      <t>カンレン</t>
    </rPh>
    <phoneticPr fontId="7"/>
  </si>
  <si>
    <t>フィンテック,個人向け融資,</t>
    <rPh sb="7" eb="10">
      <t>コジンム</t>
    </rPh>
    <rPh sb="11" eb="13">
      <t>ユウシ</t>
    </rPh>
    <phoneticPr fontId="7"/>
  </si>
  <si>
    <t>個人向け融資</t>
    <rPh sb="0" eb="3">
      <t>コジンム</t>
    </rPh>
    <rPh sb="4" eb="6">
      <t>ユウシ</t>
    </rPh>
    <phoneticPr fontId="7"/>
  </si>
  <si>
    <t>フィンテック（経理支援）関連</t>
    <rPh sb="7" eb="11">
      <t>ケイリシエン</t>
    </rPh>
    <rPh sb="12" eb="14">
      <t>カンレン</t>
    </rPh>
    <phoneticPr fontId="7"/>
  </si>
  <si>
    <t>フィンテック,経理支援,</t>
    <rPh sb="7" eb="11">
      <t>ケイリシエン</t>
    </rPh>
    <phoneticPr fontId="7"/>
  </si>
  <si>
    <t>経理支援</t>
    <rPh sb="0" eb="4">
      <t>ケイリシエン</t>
    </rPh>
    <phoneticPr fontId="7"/>
  </si>
  <si>
    <t>フィンテック（法人向け融資）関連</t>
    <rPh sb="7" eb="10">
      <t>ホウジンム</t>
    </rPh>
    <rPh sb="11" eb="13">
      <t>ユウシ</t>
    </rPh>
    <rPh sb="14" eb="16">
      <t>カンレン</t>
    </rPh>
    <phoneticPr fontId="7"/>
  </si>
  <si>
    <t>フィンテック,法人向け融資,</t>
    <rPh sb="7" eb="10">
      <t>ホウジンム</t>
    </rPh>
    <rPh sb="11" eb="13">
      <t>ユウシ</t>
    </rPh>
    <phoneticPr fontId="7"/>
  </si>
  <si>
    <t>法人向け融資</t>
    <rPh sb="0" eb="3">
      <t>ホウジンム</t>
    </rPh>
    <rPh sb="4" eb="6">
      <t>ユウシ</t>
    </rPh>
    <phoneticPr fontId="7"/>
  </si>
  <si>
    <t>フィンテック（資本調達）関連</t>
    <rPh sb="7" eb="11">
      <t>シホンチョウタツ</t>
    </rPh>
    <rPh sb="12" eb="14">
      <t>カンレン</t>
    </rPh>
    <phoneticPr fontId="7"/>
  </si>
  <si>
    <t>フィンテック,資本調達,</t>
    <rPh sb="7" eb="11">
      <t>シホンチョウタツ</t>
    </rPh>
    <phoneticPr fontId="7"/>
  </si>
  <si>
    <t>資本調達</t>
    <rPh sb="0" eb="4">
      <t>シホンチョウタツ</t>
    </rPh>
    <phoneticPr fontId="7"/>
  </si>
  <si>
    <t>フィンテック（トレーディング）関連</t>
    <rPh sb="15" eb="17">
      <t>カンレン</t>
    </rPh>
    <phoneticPr fontId="7"/>
  </si>
  <si>
    <t>フィンテック,トレーディング,</t>
  </si>
  <si>
    <t>トレーディング</t>
  </si>
  <si>
    <t>社会学およびその関連分野</t>
  </si>
  <si>
    <t>【カテゴリ】社会学およびその関連分野</t>
  </si>
  <si>
    <t>カテゴリ8,社会学</t>
  </si>
  <si>
    <t>カテゴリ8</t>
  </si>
  <si>
    <t>社会学</t>
  </si>
  <si>
    <t>社会学関連</t>
  </si>
  <si>
    <t>社会学一般,地域社会,家族,労働,階層,文化,メディア,エスニシティ,社会運動,社会調査法</t>
  </si>
  <si>
    <t>社会学一般</t>
  </si>
  <si>
    <t>地域社会</t>
  </si>
  <si>
    <t>家族</t>
  </si>
  <si>
    <t>階層</t>
  </si>
  <si>
    <t>文化</t>
  </si>
  <si>
    <t>メディア</t>
  </si>
  <si>
    <t>エスニシティ</t>
  </si>
  <si>
    <t>社会運動</t>
  </si>
  <si>
    <t>社会調査法</t>
  </si>
  <si>
    <t>社会福祉学関連</t>
  </si>
  <si>
    <t>ソーシャルワーク,社会福祉政策学,社会事業史,児童福祉,障がい者福祉,高齢者福祉,地域福祉,貧困,ボランティア,社会福祉学一般</t>
  </si>
  <si>
    <t>ソーシャルワーク</t>
  </si>
  <si>
    <t>社会福祉政策学</t>
  </si>
  <si>
    <t>社会事業史</t>
  </si>
  <si>
    <t>児童福祉</t>
  </si>
  <si>
    <t>障がい者福祉</t>
  </si>
  <si>
    <t>高齢者福祉</t>
  </si>
  <si>
    <t>地域福祉</t>
  </si>
  <si>
    <t>貧困</t>
  </si>
  <si>
    <t>ボランティア</t>
  </si>
  <si>
    <t>社会福祉学一般</t>
  </si>
  <si>
    <t>家政学および生活科学関連</t>
  </si>
  <si>
    <t>衣生活,食生活,住生活,生活経営,家族関係,ライフスタイル,生活文化,家政教育,生活科学一般,家政学一般</t>
  </si>
  <si>
    <t>衣生活</t>
  </si>
  <si>
    <t>食生活</t>
  </si>
  <si>
    <t>住生活</t>
  </si>
  <si>
    <t>生活経営</t>
  </si>
  <si>
    <t>家族関係</t>
  </si>
  <si>
    <t>生活文化</t>
  </si>
  <si>
    <t>家政教育</t>
  </si>
  <si>
    <t>生活科学一般</t>
  </si>
  <si>
    <t>家政学一般</t>
  </si>
  <si>
    <t>教育学およびその関連分野</t>
  </si>
  <si>
    <t>日本語教育関連</t>
  </si>
  <si>
    <t>学習者研究,言語習得,教材開発,カリキュラム評価,目的別日本語教育,バイリンガル教育,教師研究,日本語教育のための日本語研究,日本語教育史,異文化理解</t>
  </si>
  <si>
    <t>学習者研究</t>
  </si>
  <si>
    <t>言語習得</t>
  </si>
  <si>
    <t>教材開発</t>
  </si>
  <si>
    <t>カリキュラム評価</t>
  </si>
  <si>
    <t>目的別日本語教育</t>
  </si>
  <si>
    <t>バイリンガル教育</t>
  </si>
  <si>
    <t>教師研究</t>
  </si>
  <si>
    <t>日本語教育のための日本語研究</t>
  </si>
  <si>
    <t>日本語教育史</t>
  </si>
  <si>
    <t>異文化理解</t>
  </si>
  <si>
    <t>外国語教育関連</t>
  </si>
  <si>
    <t>学習法,コンピュータ支援学習（ＣＡＬＬ）,教材開発,言語テスト,第二言語習得論,早期英語教育,外国語教育政策史,カリキュラム評価,外国語教師養成,異文化理解</t>
  </si>
  <si>
    <t>学習法</t>
  </si>
  <si>
    <t>コンピュータ支援学習（ＣＡＬＬ）</t>
  </si>
  <si>
    <t>言語テスト</t>
  </si>
  <si>
    <t>第二言語習得論</t>
  </si>
  <si>
    <t>早期英語教育</t>
  </si>
  <si>
    <t>外国語教育政策史</t>
  </si>
  <si>
    <t>外国語教師養成</t>
  </si>
  <si>
    <t>【カテゴリ】教育学およびその関連分野</t>
  </si>
  <si>
    <t>カテゴリ9,教育学</t>
  </si>
  <si>
    <t>カテゴリ9</t>
  </si>
  <si>
    <t>教育学</t>
  </si>
  <si>
    <t>教育学関連</t>
  </si>
  <si>
    <t>教育史,教育哲学,教育方法学,教育指導者,学校教育,社会教育,教育制度,比較教育,教育経営</t>
  </si>
  <si>
    <t>教育史</t>
  </si>
  <si>
    <t>教育哲学</t>
  </si>
  <si>
    <t>教育方法学</t>
  </si>
  <si>
    <t>教育指導者</t>
  </si>
  <si>
    <t>学校教育</t>
  </si>
  <si>
    <t>社会教育</t>
  </si>
  <si>
    <t>教育制度</t>
  </si>
  <si>
    <t>比較教育</t>
  </si>
  <si>
    <t>教育経営</t>
  </si>
  <si>
    <t>教育社会学関連</t>
  </si>
  <si>
    <t>教育社会学,社会化,教育コミュニティ,進路キャリア形成,階層格差,ジェンダー,教育政策,国際開発</t>
  </si>
  <si>
    <t>教育社会学</t>
  </si>
  <si>
    <t>社会化</t>
  </si>
  <si>
    <t>教育コミュニティ</t>
  </si>
  <si>
    <t>進路キャリア形成</t>
  </si>
  <si>
    <t>階層格差</t>
  </si>
  <si>
    <t>ジェンダー</t>
  </si>
  <si>
    <t>教育政策</t>
  </si>
  <si>
    <t>国際開発</t>
  </si>
  <si>
    <t>子ども学および保育学関連</t>
  </si>
  <si>
    <t>子ども学,保育学,子どもの権利,発達,保育の内容方法,子育て施設,保育者,保育子育て支援制度,こども文化,歴史と思想</t>
  </si>
  <si>
    <t>子ども学</t>
  </si>
  <si>
    <t>保育学</t>
  </si>
  <si>
    <t>子どもの権利</t>
  </si>
  <si>
    <t>発達</t>
  </si>
  <si>
    <t>保育の内容方法</t>
  </si>
  <si>
    <t>子育て施設</t>
  </si>
  <si>
    <t>保育者</t>
  </si>
  <si>
    <t>保育子育て支援制度</t>
  </si>
  <si>
    <t>こども文化</t>
  </si>
  <si>
    <t>歴史と思想</t>
  </si>
  <si>
    <t>教科教育学および初等中等教育学関連</t>
  </si>
  <si>
    <t>各教科の教育,各教科の授業,学習指導,教師教育,特別活動,総合的な学習,道徳教育</t>
  </si>
  <si>
    <t>各教科の教育</t>
  </si>
  <si>
    <t>各教科の授業</t>
  </si>
  <si>
    <t>学習指導</t>
  </si>
  <si>
    <t>教師教育</t>
  </si>
  <si>
    <t>特別活動</t>
  </si>
  <si>
    <t>総合的な学習</t>
  </si>
  <si>
    <t>道徳教育</t>
  </si>
  <si>
    <t>高等教育学関連</t>
  </si>
  <si>
    <t>政策,入学者選抜,カリキュラム,学習進路支援,教職員,学術研究,地域連携貢献,国際化,大学経営,非大学型高教育</t>
  </si>
  <si>
    <t>政策</t>
  </si>
  <si>
    <t>入学者選抜</t>
  </si>
  <si>
    <t>カリキュラム</t>
  </si>
  <si>
    <t>学習進路支援</t>
  </si>
  <si>
    <t>教職員</t>
  </si>
  <si>
    <t>学術研究</t>
  </si>
  <si>
    <t>地域連携貢献</t>
  </si>
  <si>
    <t>国際化</t>
  </si>
  <si>
    <t>大学経営</t>
  </si>
  <si>
    <t>非大学型高教育</t>
  </si>
  <si>
    <t>特別支援教育関連</t>
  </si>
  <si>
    <t>理念と歴史,インクルージョンと共生社会,指導と支援,発達障害,情緒障害,知的障害,言語障害,身体障害,キャリア教育</t>
  </si>
  <si>
    <t>理念と歴史</t>
  </si>
  <si>
    <t>インクルージョンと共生社会</t>
  </si>
  <si>
    <t>指導と支援</t>
  </si>
  <si>
    <t>発達障害</t>
  </si>
  <si>
    <t>情緒障害</t>
  </si>
  <si>
    <t>知的障害</t>
  </si>
  <si>
    <t>言語障害</t>
  </si>
  <si>
    <t>身体障害</t>
  </si>
  <si>
    <t>キャリア教育</t>
  </si>
  <si>
    <t>教育工学関連</t>
  </si>
  <si>
    <t>カリキュラム開発,教授学習支援システム,メディアの活用,ＩＣＴの活用,教師教育,情報リテラシー</t>
  </si>
  <si>
    <t>カリキュラム開発</t>
  </si>
  <si>
    <t>教授学習支援システム</t>
  </si>
  <si>
    <t>メディアの活用</t>
  </si>
  <si>
    <t>ＩＣＴの活用</t>
  </si>
  <si>
    <t>情報リテラシー</t>
  </si>
  <si>
    <t>科学教育関連</t>
  </si>
  <si>
    <t>科学教育,科学コミュニケーション,科学リテラシー,科学と社会,ＳＴＥＭ教育</t>
  </si>
  <si>
    <t>科学教育</t>
  </si>
  <si>
    <t>科学コミュニケーション</t>
  </si>
  <si>
    <t>科学リテラシー</t>
  </si>
  <si>
    <t>科学と社会</t>
  </si>
  <si>
    <t>ＳＴＥＭ教育</t>
  </si>
  <si>
    <t>心理学およびその関連分野</t>
  </si>
  <si>
    <t>【カテゴリ】心理学およびその関連分野</t>
  </si>
  <si>
    <t>カテゴリ10,心理学</t>
  </si>
  <si>
    <t>カテゴリ10</t>
  </si>
  <si>
    <t>心理学</t>
  </si>
  <si>
    <t>社会心理学関連</t>
  </si>
  <si>
    <t>社会心理学一般,自己,集団,態度と行動,感情,対人関係,社会問題,文化</t>
  </si>
  <si>
    <t>社会心理学一般</t>
  </si>
  <si>
    <t>自己</t>
  </si>
  <si>
    <t>集団</t>
  </si>
  <si>
    <t>態度と行動</t>
  </si>
  <si>
    <t>感情</t>
  </si>
  <si>
    <t>対人関係</t>
  </si>
  <si>
    <t>社会問題</t>
  </si>
  <si>
    <t>教育心理学関連</t>
  </si>
  <si>
    <t>教育心理学一般,発達,家庭,学校,臨床,パーソナリティ,学習,測定評価</t>
  </si>
  <si>
    <t>教育心理学一般</t>
  </si>
  <si>
    <t>家庭</t>
  </si>
  <si>
    <t>学校</t>
  </si>
  <si>
    <t>臨床</t>
  </si>
  <si>
    <t>パーソナリティ</t>
  </si>
  <si>
    <t>測定評価</t>
  </si>
  <si>
    <t>臨床心理学関連</t>
  </si>
  <si>
    <t>臨床心理学一般,心理的障害,アセスメント,心理学的介入,養成訓練,健康,犯罪非行,コミュニティ</t>
  </si>
  <si>
    <t>臨床心理学一般</t>
  </si>
  <si>
    <t>心理的障害</t>
  </si>
  <si>
    <t>アセスメント</t>
  </si>
  <si>
    <t>心理学的介入</t>
  </si>
  <si>
    <t>養成訓練</t>
  </si>
  <si>
    <t>犯罪非行</t>
  </si>
  <si>
    <t>コミュニティ</t>
  </si>
  <si>
    <t>実験心理学関連</t>
  </si>
  <si>
    <t>実験心理学一般,感覚,知覚,注意,記憶,言語,情動,学習</t>
  </si>
  <si>
    <t>実験心理学一般</t>
  </si>
  <si>
    <t>感覚</t>
  </si>
  <si>
    <t>注意</t>
  </si>
  <si>
    <t>記憶</t>
  </si>
  <si>
    <t>技術キーワード</t>
    <rPh sb="0" eb="2">
      <t>ギジュツ</t>
    </rPh>
    <phoneticPr fontId="5"/>
  </si>
  <si>
    <t>入力欄</t>
    <rPh sb="0" eb="2">
      <t>ニュウリョク</t>
    </rPh>
    <rPh sb="2" eb="3">
      <t>ラン</t>
    </rPh>
    <phoneticPr fontId="5"/>
  </si>
  <si>
    <t>キーワード名</t>
    <rPh sb="5" eb="6">
      <t>メイ</t>
    </rPh>
    <phoneticPr fontId="5"/>
  </si>
  <si>
    <t>要素技術※1</t>
    <rPh sb="0" eb="4">
      <t>ヨウソギジュツ</t>
    </rPh>
    <phoneticPr fontId="5"/>
  </si>
  <si>
    <t>用途※1</t>
    <rPh sb="0" eb="2">
      <t>ヨウト</t>
    </rPh>
    <phoneticPr fontId="5"/>
  </si>
  <si>
    <t>分類※1</t>
    <rPh sb="0" eb="2">
      <t>ブンルイ</t>
    </rPh>
    <phoneticPr fontId="5"/>
  </si>
  <si>
    <t>※2 任意。全角で入力。スペースが含まれる場合は、スペースも全角。3つまで入力可能。</t>
    <rPh sb="17" eb="18">
      <t>フク</t>
    </rPh>
    <rPh sb="21" eb="23">
      <t>バアイ</t>
    </rPh>
    <rPh sb="30" eb="32">
      <t>ゼンカク</t>
    </rPh>
    <rPh sb="37" eb="39">
      <t>ニュウリョク</t>
    </rPh>
    <rPh sb="39" eb="41">
      <t>カノウ</t>
    </rPh>
    <phoneticPr fontId="5"/>
  </si>
  <si>
    <t>（添付資料３）</t>
    <rPh sb="1" eb="5">
      <t>テンプシリョウ</t>
    </rPh>
    <phoneticPr fontId="14"/>
  </si>
  <si>
    <t>利害関係の確認について</t>
    <rPh sb="0" eb="4">
      <t>リガイカンケイ</t>
    </rPh>
    <rPh sb="5" eb="7">
      <t>カクニン</t>
    </rPh>
    <phoneticPr fontId="14"/>
  </si>
  <si>
    <t>ＮＥＤＯは、採択審査にあたり大学・研究機関・企業等の外部専門家による「採択審査委員会」を開催します。この採択審査委員会では公正な審査を行うことはもちろん、知り得た提案情報についても審査以外の目的に利用することを禁じております。</t>
    <phoneticPr fontId="14"/>
  </si>
  <si>
    <t>その上で採択審査委員の選定段階で、ＮＥＤＯは利害関係者を排除すべく細心の注意を払っているところですが、さらに採択審査委員本人にも事前に確認を求め、より公平・公正な審査の徹底を図ることといたしております。</t>
    <phoneticPr fontId="14"/>
  </si>
  <si>
    <t>そこで、提案者の皆さまには、採択審査委員に事前提供する情報の記載をお願いいたします。本書類にていただいた「提案者名」、「研究開発テーマ」及び「技術的なポイント」を採択審査委員に提示し、自らが利害関係者、とりわけ競合関係に当たるかどうか、の判断を促します。技術的なポイントについては、競合関係を特定することが可能と考える技術的なポイントを問題ない範囲で記載いただけますようお願いいたします。</t>
    <phoneticPr fontId="14"/>
  </si>
  <si>
    <t>また、ＮＥＤＯが採択審査委員を選定する上で、利害関係者とお考えになる者がいらっしゃる場合には、別紙の記載欄に任意で記載いただいても構いません。なお、採択審査委員から、利害関係の有無の判断がつかないとのコメントがあった場合には、追加情報の提供をお願いする場合がございますので、ご協力をお願いいたします。</t>
    <phoneticPr fontId="14"/>
  </si>
  <si>
    <r>
      <t xml:space="preserve">（研究開発テーマ）
</t>
    </r>
    <r>
      <rPr>
        <sz val="10.5"/>
        <color rgb="FF0000FF"/>
        <rFont val="ＭＳ 明朝"/>
        <family val="1"/>
        <charset val="128"/>
      </rPr>
      <t>○○○○○○○○の研究開発</t>
    </r>
    <rPh sb="19" eb="23">
      <t>ケンキュウカイハツ</t>
    </rPh>
    <phoneticPr fontId="14"/>
  </si>
  <si>
    <t xml:space="preserve">（技術的なポイント）
</t>
    <rPh sb="1" eb="4">
      <t>ギジュツテキ</t>
    </rPh>
    <phoneticPr fontId="14"/>
  </si>
  <si>
    <t>（添付資料３　別紙１）</t>
    <rPh sb="1" eb="5">
      <t>テンプシリョウ</t>
    </rPh>
    <rPh sb="7" eb="9">
      <t>ベッシ</t>
    </rPh>
    <phoneticPr fontId="14"/>
  </si>
  <si>
    <t>A.</t>
    <phoneticPr fontId="14"/>
  </si>
  <si>
    <t>提案する研究開発事業
に要する費用</t>
    <phoneticPr fontId="14"/>
  </si>
  <si>
    <t>B</t>
    <phoneticPr fontId="14"/>
  </si>
  <si>
    <t>企業から支払われる
共同研究等費用
(全参画企業の合計)</t>
    <rPh sb="0" eb="2">
      <t>キギョウ</t>
    </rPh>
    <rPh sb="4" eb="6">
      <t>シハラ</t>
    </rPh>
    <rPh sb="10" eb="15">
      <t>キョウドウケンキュウトウ</t>
    </rPh>
    <rPh sb="15" eb="17">
      <t>ヒヨウ</t>
    </rPh>
    <rPh sb="19" eb="20">
      <t>ゼン</t>
    </rPh>
    <rPh sb="20" eb="22">
      <t>サンカク</t>
    </rPh>
    <rPh sb="22" eb="24">
      <t>キギョウ</t>
    </rPh>
    <rPh sb="25" eb="27">
      <t>ゴウケイ</t>
    </rPh>
    <phoneticPr fontId="14"/>
  </si>
  <si>
    <t>C</t>
    <phoneticPr fontId="14"/>
  </si>
  <si>
    <t>ＮＥＤＯに申請する
助成金の額</t>
    <rPh sb="5" eb="7">
      <t>シンセイ</t>
    </rPh>
    <rPh sb="10" eb="13">
      <t>ジョセイキン</t>
    </rPh>
    <rPh sb="14" eb="15">
      <t>ガク</t>
    </rPh>
    <phoneticPr fontId="14"/>
  </si>
  <si>
    <t>※A=B+C　※B=C</t>
    <phoneticPr fontId="14"/>
  </si>
  <si>
    <t>４．研究開発予算</t>
    <rPh sb="2" eb="8">
      <t>ケンキュウカイハツヨサン</t>
    </rPh>
    <phoneticPr fontId="14"/>
  </si>
  <si>
    <t>（添付資料１）</t>
    <rPh sb="1" eb="3">
      <t>テンプ</t>
    </rPh>
    <rPh sb="3" eb="5">
      <t>シリョウ</t>
    </rPh>
    <phoneticPr fontId="20"/>
  </si>
  <si>
    <t>主任研究者研究経歴書</t>
  </si>
  <si>
    <t>氏名</t>
  </si>
  <si>
    <t>フリガナ</t>
  </si>
  <si>
    <t>所属機関</t>
  </si>
  <si>
    <t>部署</t>
  </si>
  <si>
    <t>役職</t>
  </si>
  <si>
    <t>所属機関所在地</t>
  </si>
  <si>
    <t>ＴＥＬ</t>
  </si>
  <si>
    <t>Ｅ‐ｍａｉｌ</t>
  </si>
  <si>
    <t>研究開発経歴（※現職含む）</t>
    <phoneticPr fontId="20"/>
  </si>
  <si>
    <t>年</t>
  </si>
  <si>
    <t>～</t>
  </si>
  <si>
    <t>研究開発内容</t>
  </si>
  <si>
    <r>
      <t>20</t>
    </r>
    <r>
      <rPr>
        <sz val="10.5"/>
        <color rgb="FF3333CC"/>
        <rFont val="ＭＳ 明朝"/>
        <family val="1"/>
        <charset val="128"/>
      </rPr>
      <t>xx</t>
    </r>
  </si>
  <si>
    <t>（添付資料１）</t>
    <rPh sb="1" eb="5">
      <t>テンプシリョウ</t>
    </rPh>
    <phoneticPr fontId="20"/>
  </si>
  <si>
    <t>受賞歴（※年月）</t>
  </si>
  <si>
    <t>月</t>
  </si>
  <si>
    <t>主催者名</t>
    <phoneticPr fontId="20"/>
  </si>
  <si>
    <t>表彰制度名称</t>
  </si>
  <si>
    <t>受賞名称</t>
  </si>
  <si>
    <t>受賞件名</t>
    <phoneticPr fontId="20"/>
  </si>
  <si>
    <t>備考</t>
  </si>
  <si>
    <r>
      <t>当該研究開発に関連する最近5年間の成果等（各主要なもの</t>
    </r>
    <r>
      <rPr>
        <b/>
        <u/>
        <sz val="10.5"/>
        <color theme="1"/>
        <rFont val="ＭＳ 明朝"/>
        <family val="1"/>
        <charset val="128"/>
      </rPr>
      <t>10件以下</t>
    </r>
    <r>
      <rPr>
        <sz val="10.5"/>
        <color theme="1"/>
        <rFont val="ＭＳ 明朝"/>
        <family val="1"/>
        <charset val="128"/>
      </rPr>
      <t>）</t>
    </r>
  </si>
  <si>
    <t>論文</t>
    <phoneticPr fontId="20"/>
  </si>
  <si>
    <t>発行年</t>
  </si>
  <si>
    <t>主な著者１</t>
  </si>
  <si>
    <t>著者２</t>
  </si>
  <si>
    <t>著者３</t>
  </si>
  <si>
    <t>表題</t>
  </si>
  <si>
    <t>論文雑誌名</t>
  </si>
  <si>
    <t>巻
(Vol.)</t>
    <phoneticPr fontId="20"/>
  </si>
  <si>
    <t>号</t>
  </si>
  <si>
    <t>研究発表</t>
    <phoneticPr fontId="20"/>
  </si>
  <si>
    <t>発表年</t>
  </si>
  <si>
    <t>主催者名</t>
  </si>
  <si>
    <t>イベント名</t>
  </si>
  <si>
    <t>発表者</t>
  </si>
  <si>
    <t>発表タイトル</t>
    <phoneticPr fontId="20"/>
  </si>
  <si>
    <r>
      <t>20</t>
    </r>
    <r>
      <rPr>
        <sz val="10.5"/>
        <color rgb="FF3333CC"/>
        <rFont val="ＭＳ 明朝"/>
        <family val="1"/>
        <charset val="128"/>
      </rPr>
      <t>xx</t>
    </r>
    <phoneticPr fontId="20"/>
  </si>
  <si>
    <t>特許等</t>
    <phoneticPr fontId="20"/>
  </si>
  <si>
    <t>出願年</t>
  </si>
  <si>
    <t>日</t>
  </si>
  <si>
    <t>出願番号</t>
    <phoneticPr fontId="20"/>
  </si>
  <si>
    <t>登録番号</t>
  </si>
  <si>
    <t>発明等の名称</t>
  </si>
  <si>
    <t>備考（特許の場合は基本特許か応用特許かを記載）</t>
  </si>
  <si>
    <t>その他</t>
    <phoneticPr fontId="20"/>
  </si>
  <si>
    <t>タイトル</t>
  </si>
  <si>
    <t>自由記述</t>
  </si>
  <si>
    <r>
      <t>e-Rad</t>
    </r>
    <r>
      <rPr>
        <sz val="10.5"/>
        <color theme="1"/>
        <rFont val="ＭＳ 明朝"/>
        <family val="1"/>
        <charset val="128"/>
      </rPr>
      <t>研究者番号</t>
    </r>
    <r>
      <rPr>
        <sz val="10.5"/>
        <color theme="1"/>
        <rFont val="Century"/>
        <family val="1"/>
      </rPr>
      <t xml:space="preserve">
</t>
    </r>
    <r>
      <rPr>
        <sz val="10.5"/>
        <color theme="1"/>
        <rFont val="游ゴシック"/>
        <family val="1"/>
        <charset val="128"/>
      </rPr>
      <t>（数字</t>
    </r>
    <r>
      <rPr>
        <sz val="10.5"/>
        <color theme="1"/>
        <rFont val="Century"/>
        <family val="1"/>
      </rPr>
      <t>8</t>
    </r>
    <r>
      <rPr>
        <sz val="10.5"/>
        <color theme="1"/>
        <rFont val="游ゴシック"/>
        <family val="1"/>
        <charset val="128"/>
      </rPr>
      <t>桁）</t>
    </r>
    <phoneticPr fontId="20"/>
  </si>
  <si>
    <t>＊記述内容がセルからはみ出る場合は、折り返し表示にしてください。</t>
    <rPh sb="1" eb="3">
      <t>キジュツ</t>
    </rPh>
    <rPh sb="3" eb="5">
      <t>ナイヨウ</t>
    </rPh>
    <rPh sb="12" eb="13">
      <t>デ</t>
    </rPh>
    <rPh sb="14" eb="16">
      <t>バアイ</t>
    </rPh>
    <rPh sb="18" eb="19">
      <t>オ</t>
    </rPh>
    <rPh sb="20" eb="21">
      <t>カエ</t>
    </rPh>
    <rPh sb="22" eb="24">
      <t>ヒョウジ</t>
    </rPh>
    <phoneticPr fontId="5"/>
  </si>
  <si>
    <t>＊「研究開発経歴」は、必要に応じて行を追加(挿入)／削除してください。</t>
    <rPh sb="2" eb="6">
      <t>ケンキュウカイハツ</t>
    </rPh>
    <rPh sb="6" eb="8">
      <t>ケイレキ</t>
    </rPh>
    <rPh sb="22" eb="24">
      <t>ソウニュウ</t>
    </rPh>
    <phoneticPr fontId="20"/>
  </si>
  <si>
    <t>（添付資料２）</t>
    <rPh sb="1" eb="5">
      <t>テンプシリョウ</t>
    </rPh>
    <phoneticPr fontId="5"/>
  </si>
  <si>
    <t>その他の研究費の応募・受入状況</t>
    <phoneticPr fontId="5"/>
  </si>
  <si>
    <t>●研究費</t>
    <phoneticPr fontId="5"/>
  </si>
  <si>
    <t>相手機関名
（国名）</t>
    <phoneticPr fontId="5"/>
  </si>
  <si>
    <t>制度名/研究課題名</t>
    <phoneticPr fontId="5"/>
  </si>
  <si>
    <t>受給/契約
状況</t>
    <phoneticPr fontId="5"/>
  </si>
  <si>
    <t>研究期間</t>
    <phoneticPr fontId="5"/>
  </si>
  <si>
    <t>予算額
(受入研究費額)</t>
    <phoneticPr fontId="5"/>
  </si>
  <si>
    <t>ｴﾌｫｰﾄ
(％)</t>
    <phoneticPr fontId="5"/>
  </si>
  <si>
    <t>○○財団
（日本）</t>
    <phoneticPr fontId="5"/>
  </si>
  <si>
    <t>××事業/△△の開発</t>
  </si>
  <si>
    <t>申請</t>
  </si>
  <si>
    <t>2021.4～2025.3</t>
    <phoneticPr fontId="5"/>
  </si>
  <si>
    <t>000,000千円</t>
    <phoneticPr fontId="5"/>
  </si>
  <si>
    <t>××株式会社（アメリカ合衆国）</t>
    <phoneticPr fontId="5"/>
  </si>
  <si>
    <t>■■の要素技術開発</t>
  </si>
  <si>
    <t>契約中</t>
  </si>
  <si>
    <t>2018.4～2023.3</t>
    <phoneticPr fontId="5"/>
  </si>
  <si>
    <t>―</t>
    <phoneticPr fontId="5"/>
  </si>
  <si>
    <t>―</t>
  </si>
  <si>
    <t>所属機関名</t>
    <phoneticPr fontId="5"/>
  </si>
  <si>
    <t xml:space="preserve">	役職</t>
    <phoneticPr fontId="5"/>
  </si>
  <si>
    <t xml:space="preserve">○×研究所	</t>
    <phoneticPr fontId="5"/>
  </si>
  <si>
    <t>主任研究員</t>
    <phoneticPr fontId="5"/>
  </si>
  <si>
    <t>○○大学</t>
    <phoneticPr fontId="5"/>
  </si>
  <si>
    <t>名誉教授</t>
    <phoneticPr fontId="5"/>
  </si>
  <si>
    <t>××株式会社</t>
    <phoneticPr fontId="5"/>
  </si>
  <si>
    <t>顧問</t>
    <phoneticPr fontId="5"/>
  </si>
  <si>
    <r>
      <t>＊記述内容がセルからはみ出る場合は、行高さを調整し、折り返し表示にしてください。</t>
    </r>
    <r>
      <rPr>
        <b/>
        <sz val="10.5"/>
        <color rgb="FF3333CC"/>
        <rFont val="ＭＳ 明朝"/>
        <family val="1"/>
        <charset val="128"/>
      </rPr>
      <t>列幅は変更しないでください。</t>
    </r>
    <rPh sb="1" eb="3">
      <t>キジュツ</t>
    </rPh>
    <rPh sb="3" eb="5">
      <t>ナイヨウ</t>
    </rPh>
    <rPh sb="12" eb="13">
      <t>デ</t>
    </rPh>
    <rPh sb="14" eb="16">
      <t>バアイ</t>
    </rPh>
    <rPh sb="18" eb="19">
      <t>ギョウ</t>
    </rPh>
    <rPh sb="19" eb="20">
      <t>タカ</t>
    </rPh>
    <rPh sb="22" eb="24">
      <t>チョウセイ</t>
    </rPh>
    <rPh sb="26" eb="27">
      <t>オ</t>
    </rPh>
    <rPh sb="28" eb="29">
      <t>カエ</t>
    </rPh>
    <rPh sb="30" eb="32">
      <t>ヒョウジ</t>
    </rPh>
    <rPh sb="40" eb="42">
      <t>レツハバ</t>
    </rPh>
    <rPh sb="43" eb="45">
      <t>ヘンコウ</t>
    </rPh>
    <phoneticPr fontId="5"/>
  </si>
  <si>
    <t>　xxxx-xx-xxxx</t>
    <phoneticPr fontId="20"/>
  </si>
  <si>
    <t>　*****@*********</t>
    <phoneticPr fontId="20"/>
  </si>
  <si>
    <r>
      <t>　</t>
    </r>
    <r>
      <rPr>
        <sz val="10.5"/>
        <color rgb="FF0000FF"/>
        <rFont val="ＭＳ 明朝"/>
        <family val="1"/>
        <charset val="128"/>
      </rPr>
      <t>xxxxxxxx</t>
    </r>
    <phoneticPr fontId="20"/>
  </si>
  <si>
    <r>
      <t xml:space="preserve">（利害関係者とお考えになる者がいらっしゃる場合には、任意でご記載ください。）
</t>
    </r>
    <r>
      <rPr>
        <b/>
        <i/>
        <sz val="10.5"/>
        <color rgb="FF0000FF"/>
        <rFont val="ＭＳ 明朝"/>
        <family val="1"/>
        <charset val="128"/>
      </rPr>
      <t>※具体的な氏名や企業名を記載してください（「○○事業関係者」「○○分野関係者」といった記載は不可）。
※企業名を記載した場合、その企業に所属する方全員を利害関係者とします。</t>
    </r>
    <rPh sb="1" eb="6">
      <t>リガイカンケイシャ</t>
    </rPh>
    <rPh sb="8" eb="9">
      <t>カンガ</t>
    </rPh>
    <rPh sb="13" eb="14">
      <t>モノ</t>
    </rPh>
    <rPh sb="21" eb="23">
      <t>バアイ</t>
    </rPh>
    <rPh sb="26" eb="28">
      <t>ニンイ</t>
    </rPh>
    <rPh sb="30" eb="32">
      <t>キサイ</t>
    </rPh>
    <phoneticPr fontId="14"/>
  </si>
  <si>
    <r>
      <t>（提案者名）</t>
    </r>
    <r>
      <rPr>
        <sz val="10.5"/>
        <color rgb="FF0000FF"/>
        <rFont val="ＭＳ 明朝"/>
        <family val="1"/>
        <charset val="128"/>
      </rPr>
      <t>　</t>
    </r>
    <r>
      <rPr>
        <b/>
        <i/>
        <sz val="10.5"/>
        <color rgb="FF0000FF"/>
        <rFont val="ＭＳ 明朝"/>
        <family val="1"/>
        <charset val="128"/>
      </rPr>
      <t>※連名で提案を行う場合は、併記してください。</t>
    </r>
    <r>
      <rPr>
        <b/>
        <i/>
        <sz val="10.5"/>
        <color theme="1"/>
        <rFont val="ＭＳ 明朝"/>
        <family val="1"/>
        <charset val="128"/>
      </rPr>
      <t xml:space="preserve">
</t>
    </r>
    <r>
      <rPr>
        <sz val="10.5"/>
        <color rgb="FF0000FF"/>
        <rFont val="ＭＳ 明朝"/>
        <family val="1"/>
        <charset val="128"/>
      </rPr>
      <t>○○大学　○○学部　○○学科　准教授　○○ ○○
○○大学大学院　○○研究科　○○専攻　助教　○○ ○○</t>
    </r>
    <r>
      <rPr>
        <sz val="10.5"/>
        <color theme="1"/>
        <rFont val="ＭＳ 明朝"/>
        <family val="1"/>
        <charset val="128"/>
      </rPr>
      <t xml:space="preserve">
</t>
    </r>
    <r>
      <rPr>
        <sz val="10.5"/>
        <color rgb="FF0000FF"/>
        <rFont val="ＭＳ 明朝"/>
        <family val="1"/>
        <charset val="128"/>
      </rPr>
      <t>○○研究所　○○部門　研究員　○○ ○○</t>
    </r>
    <rPh sb="1" eb="5">
      <t>テイアンシャメイ</t>
    </rPh>
    <rPh sb="8" eb="10">
      <t>レンメイ</t>
    </rPh>
    <rPh sb="11" eb="13">
      <t>テイアン</t>
    </rPh>
    <rPh sb="14" eb="15">
      <t>オコナ</t>
    </rPh>
    <rPh sb="16" eb="18">
      <t>バアイ</t>
    </rPh>
    <rPh sb="20" eb="22">
      <t>ヘイキ</t>
    </rPh>
    <rPh sb="32" eb="34">
      <t>ダイガク</t>
    </rPh>
    <rPh sb="35" eb="39">
      <t>マルマルガクブ</t>
    </rPh>
    <rPh sb="42" eb="44">
      <t>ガッカ</t>
    </rPh>
    <rPh sb="45" eb="48">
      <t>ジュンキョウジュ</t>
    </rPh>
    <rPh sb="59" eb="62">
      <t>ダイガクイン</t>
    </rPh>
    <rPh sb="65" eb="68">
      <t>ケンキュウカ</t>
    </rPh>
    <rPh sb="71" eb="73">
      <t>センコウ</t>
    </rPh>
    <rPh sb="74" eb="76">
      <t>ジョキョウ</t>
    </rPh>
    <rPh sb="85" eb="88">
      <t>ケンキュウショ</t>
    </rPh>
    <rPh sb="91" eb="93">
      <t>ブモン</t>
    </rPh>
    <rPh sb="94" eb="97">
      <t>ケンキュウイン</t>
    </rPh>
    <phoneticPr fontId="14"/>
  </si>
  <si>
    <t>フリーキーワード※2</t>
    <phoneticPr fontId="5"/>
  </si>
  <si>
    <t>研究者名：</t>
    <phoneticPr fontId="5"/>
  </si>
  <si>
    <t>機関名：</t>
    <rPh sb="0" eb="3">
      <t>キカンメイ</t>
    </rPh>
    <phoneticPr fontId="5"/>
  </si>
  <si>
    <t>□□法人□□大学</t>
    <rPh sb="2" eb="4">
      <t>ホウジン</t>
    </rPh>
    <rPh sb="6" eb="8">
      <t>ダイガク</t>
    </rPh>
    <phoneticPr fontId="5"/>
  </si>
  <si>
    <t>●●　●●</t>
    <phoneticPr fontId="5"/>
  </si>
  <si>
    <r>
      <t>　○○法人○○大学　</t>
    </r>
    <r>
      <rPr>
        <i/>
        <sz val="10.5"/>
        <color rgb="FF0000FF"/>
        <rFont val="ＭＳ 明朝"/>
        <family val="1"/>
        <charset val="128"/>
      </rPr>
      <t>＊正式名称で記載のこと</t>
    </r>
    <phoneticPr fontId="5"/>
  </si>
  <si>
    <t>　大学院○○科</t>
    <phoneticPr fontId="5"/>
  </si>
  <si>
    <t>　○○</t>
    <phoneticPr fontId="5"/>
  </si>
  <si>
    <t>　〒xxx-xxxx　○○県○○市・・・・・</t>
    <phoneticPr fontId="5"/>
  </si>
  <si>
    <t>2027年度
(2027.4-2028.3)</t>
    <rPh sb="4" eb="6">
      <t>ネンド</t>
    </rPh>
    <phoneticPr fontId="14"/>
  </si>
  <si>
    <t>※</t>
    <phoneticPr fontId="5"/>
  </si>
  <si>
    <t>法人（助成先機関）毎に、主任研究者の研究費応募・受入状況を提出</t>
    <rPh sb="3" eb="8">
      <t>ジョセイサキキカン</t>
    </rPh>
    <rPh sb="12" eb="17">
      <t>シュニンケンキュウシャ</t>
    </rPh>
    <rPh sb="18" eb="21">
      <t>ケンキュウヒ</t>
    </rPh>
    <rPh sb="21" eb="23">
      <t>オウボ</t>
    </rPh>
    <rPh sb="24" eb="26">
      <t>ウケイレ</t>
    </rPh>
    <rPh sb="26" eb="28">
      <t>ジョウキョウ</t>
    </rPh>
    <rPh sb="29" eb="31">
      <t>テイシュツ</t>
    </rPh>
    <phoneticPr fontId="5"/>
  </si>
  <si>
    <t>公的補助金制度等による研究開発資金も含めてください。</t>
    <phoneticPr fontId="5"/>
  </si>
  <si>
    <t>実施機関の名称については、科研費は「日本学術振興会（JSPS）」（文部科学省ではなく）、
JST事業は「科学技術振興機構（JST）」（文部科学省ではなく）、
NEDO事業は「新エネルギー・産業技術総合開発機構（NEDO）」（経済産業省ではなく）
と記載してください。</t>
    <phoneticPr fontId="5"/>
  </si>
  <si>
    <t>必要に応じて行を追加(挿入)／削除してください。</t>
    <rPh sb="0" eb="2">
      <t>ヒツヨウ</t>
    </rPh>
    <rPh sb="3" eb="4">
      <t>オウ</t>
    </rPh>
    <rPh sb="6" eb="7">
      <t>ギョウ</t>
    </rPh>
    <rPh sb="8" eb="10">
      <t>ツイカ</t>
    </rPh>
    <rPh sb="11" eb="13">
      <t>ソウニュウ</t>
    </rPh>
    <rPh sb="15" eb="17">
      <t>サクジョ</t>
    </rPh>
    <phoneticPr fontId="5"/>
  </si>
  <si>
    <r>
      <t xml:space="preserve">記述内容がセルからはみ出る場合は、行高さを調整し、折り返し表示にしてください。
</t>
    </r>
    <r>
      <rPr>
        <b/>
        <sz val="10.5"/>
        <color rgb="FF0000FF"/>
        <rFont val="ＭＳ 明朝"/>
        <family val="1"/>
        <charset val="128"/>
      </rPr>
      <t>列幅は変更しないでください。</t>
    </r>
    <rPh sb="0" eb="2">
      <t>キジュツ</t>
    </rPh>
    <rPh sb="2" eb="4">
      <t>ナイヨウ</t>
    </rPh>
    <rPh sb="11" eb="12">
      <t>デ</t>
    </rPh>
    <rPh sb="13" eb="15">
      <t>バアイ</t>
    </rPh>
    <rPh sb="17" eb="18">
      <t>ギョウ</t>
    </rPh>
    <rPh sb="18" eb="19">
      <t>タカ</t>
    </rPh>
    <rPh sb="21" eb="23">
      <t>チョウセイ</t>
    </rPh>
    <rPh sb="25" eb="26">
      <t>オ</t>
    </rPh>
    <rPh sb="27" eb="28">
      <t>カエ</t>
    </rPh>
    <rPh sb="29" eb="31">
      <t>ヒョウジ</t>
    </rPh>
    <rPh sb="40" eb="42">
      <t>レツハバ</t>
    </rPh>
    <rPh sb="43" eb="45">
      <t>ヘンコウ</t>
    </rPh>
    <phoneticPr fontId="5"/>
  </si>
  <si>
    <t>日本学術振興会（JSPS）</t>
    <phoneticPr fontId="5"/>
  </si>
  <si>
    <t>○○の研究</t>
    <rPh sb="3" eb="5">
      <t>ケンキュウ</t>
    </rPh>
    <phoneticPr fontId="5"/>
  </si>
  <si>
    <t>申請</t>
    <phoneticPr fontId="5"/>
  </si>
  <si>
    <t>2024.4～2026.3</t>
    <phoneticPr fontId="5"/>
  </si>
  <si>
    <t>●所属機関・役職</t>
    <phoneticPr fontId="5"/>
  </si>
  <si>
    <t>　（兼業や、外国の人材登用プログラムへの参加、雇用契約のない名誉教授等を含む。）</t>
    <phoneticPr fontId="5"/>
  </si>
  <si>
    <r>
      <t>※1 別紙「技術キーワード一覧」から選択し、番号（半角数字6桁 ）で記載（</t>
    </r>
    <r>
      <rPr>
        <sz val="11"/>
        <color rgb="FFFF0000"/>
        <rFont val="ＭＳ 明朝"/>
        <family val="1"/>
        <charset val="128"/>
      </rPr>
      <t>各項目１つ以上</t>
    </r>
    <r>
      <rPr>
        <sz val="11"/>
        <color theme="1"/>
        <rFont val="ＭＳ 明朝"/>
        <family val="1"/>
        <charset val="128"/>
      </rPr>
      <t>）。</t>
    </r>
    <phoneticPr fontId="5"/>
  </si>
  <si>
    <t>2026年度
(2026.10-2027.3)</t>
    <rPh sb="4" eb="6">
      <t>ネンド</t>
    </rPh>
    <phoneticPr fontId="14"/>
  </si>
  <si>
    <t>2028年度
(2028.4-2029.3)</t>
    <rPh sb="4" eb="6">
      <t>ネンド</t>
    </rPh>
    <phoneticPr fontId="14"/>
  </si>
  <si>
    <t>2029年度
(2029.4-2029.9)</t>
    <rPh sb="4" eb="6">
      <t>ネンド</t>
    </rPh>
    <phoneticPr fontId="14"/>
  </si>
  <si>
    <t>＊e-radで申請している額と一致しているかご確認ください。</t>
    <phoneticPr fontId="5"/>
  </si>
  <si>
    <t>＊e-radの直接経費欄には、「NEDOに申請する補助金の額」に記載した各年度の額をそのままご記載ください。</t>
    <rPh sb="7" eb="9">
      <t>チョクセツ</t>
    </rPh>
    <rPh sb="9" eb="11">
      <t>ケイヒ</t>
    </rPh>
    <rPh sb="11" eb="12">
      <t>ラン</t>
    </rPh>
    <rPh sb="21" eb="23">
      <t>シンセイ</t>
    </rPh>
    <rPh sb="25" eb="28">
      <t>ホジョキン</t>
    </rPh>
    <rPh sb="29" eb="30">
      <t>ガク</t>
    </rPh>
    <rPh sb="32" eb="34">
      <t>キサイ</t>
    </rPh>
    <rPh sb="36" eb="39">
      <t>カクネンド</t>
    </rPh>
    <rPh sb="40" eb="41">
      <t>ガク</t>
    </rPh>
    <rPh sb="47" eb="49">
      <t>キサイ</t>
    </rPh>
    <phoneticPr fontId="5"/>
  </si>
  <si>
    <t>＊e-radに記載の情報と一致しているかをご確認ください。</t>
    <rPh sb="7" eb="9">
      <t>キサイ</t>
    </rPh>
    <rPh sb="10" eb="12">
      <t>ジョウホウ</t>
    </rPh>
    <rPh sb="13" eb="15">
      <t>イッチ</t>
    </rPh>
    <rPh sb="22" eb="24">
      <t>カクニン</t>
    </rPh>
    <phoneticPr fontId="5"/>
  </si>
  <si>
    <r>
      <t>＊応募研究開発テーマに、</t>
    </r>
    <r>
      <rPr>
        <b/>
        <sz val="10.5"/>
        <color rgb="FF0000FF"/>
        <rFont val="ＭＳ 明朝"/>
        <family val="1"/>
        <charset val="128"/>
      </rPr>
      <t>特に関連性</t>
    </r>
    <r>
      <rPr>
        <sz val="10.5"/>
        <color rgb="FF0000FF"/>
        <rFont val="ＭＳ 明朝"/>
        <family val="1"/>
        <charset val="128"/>
      </rPr>
      <t>のあるものについては、それぞれの成果のC列に「★」を記載ください。</t>
    </r>
    <rPh sb="1" eb="3">
      <t>オウボ</t>
    </rPh>
    <rPh sb="3" eb="7">
      <t>ケンキュウカイハツ</t>
    </rPh>
    <rPh sb="12" eb="13">
      <t>トク</t>
    </rPh>
    <rPh sb="14" eb="17">
      <t>カンレンセイ</t>
    </rPh>
    <rPh sb="33" eb="35">
      <t>セイカ</t>
    </rPh>
    <rPh sb="37" eb="38">
      <t>レツ</t>
    </rPh>
    <rPh sb="43" eb="45">
      <t>キサイ</t>
    </rPh>
    <phoneticPr fontId="5"/>
  </si>
  <si>
    <r>
      <t>　</t>
    </r>
    <r>
      <rPr>
        <sz val="10.5"/>
        <color rgb="FF0000FF"/>
        <rFont val="ＭＳ 明朝"/>
        <family val="1"/>
        <charset val="128"/>
      </rPr>
      <t>□□大学●●　●●</t>
    </r>
    <r>
      <rPr>
        <sz val="10.5"/>
        <color theme="1"/>
        <rFont val="ＭＳ 明朝"/>
        <family val="1"/>
        <charset val="128"/>
      </rPr>
      <t>（主任研究者名）は、以下に示す研究費や所属機関・役職に関する情報に加えて、寄附金等や資金以外の施設・設備等の支援を含む、自身が関与する全ての研究活動に係る透明性確保のために必要な情報について、関係規程等に基づき適切に所属機関に報告していること、誓約いたします。</t>
    </r>
    <rPh sb="11" eb="13">
      <t>シュニン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</si>
</sst>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quot;円&quot;;[Red]\-#,##0&quot;円&quot;"/>
  </numFmts>
  <fonts count="39" x14ac:knownFonts="1">
    <font>
      <sz val="11"/>
      <color theme="1"/>
      <name val="Meiryo UI"/>
      <family val="2"/>
      <charset val="128"/>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Meiryo UI"/>
      <family val="2"/>
      <charset val="128"/>
    </font>
    <font>
      <b/>
      <sz val="15"/>
      <color theme="3"/>
      <name val="Meiryo UI"/>
      <family val="2"/>
      <charset val="128"/>
    </font>
    <font>
      <sz val="11"/>
      <color rgb="FFFA7D00"/>
      <name val="Meiryo UI"/>
      <family val="2"/>
      <charset val="128"/>
    </font>
    <font>
      <b/>
      <sz val="11"/>
      <color theme="0"/>
      <name val="Meiryo UI"/>
      <family val="2"/>
      <charset val="128"/>
    </font>
    <font>
      <sz val="11"/>
      <color theme="1"/>
      <name val="ＭＳ 明朝"/>
      <family val="1"/>
      <charset val="128"/>
    </font>
    <font>
      <sz val="11"/>
      <color rgb="FFFF0000"/>
      <name val="ＭＳ 明朝"/>
      <family val="1"/>
      <charset val="128"/>
    </font>
    <font>
      <b/>
      <sz val="11"/>
      <color rgb="FFFF0000"/>
      <name val="ＭＳ 明朝"/>
      <family val="1"/>
      <charset val="128"/>
    </font>
    <font>
      <sz val="11"/>
      <color theme="1"/>
      <name val="游ゴシック"/>
      <family val="2"/>
      <scheme val="minor"/>
    </font>
    <font>
      <sz val="11"/>
      <color theme="1"/>
      <name val="ＭＳ Ｐゴシック"/>
      <family val="3"/>
      <charset val="128"/>
    </font>
    <font>
      <sz val="6"/>
      <name val="游ゴシック"/>
      <family val="3"/>
      <charset val="128"/>
      <scheme val="minor"/>
    </font>
    <font>
      <sz val="14"/>
      <color theme="1"/>
      <name val="ＭＳ Ｐゴシック"/>
      <family val="3"/>
      <charset val="128"/>
    </font>
    <font>
      <sz val="10.5"/>
      <color theme="1"/>
      <name val="ＭＳ Ｐゴシック"/>
      <family val="3"/>
      <charset val="128"/>
    </font>
    <font>
      <sz val="10.5"/>
      <color theme="1"/>
      <name val="ＭＳ 明朝"/>
      <family val="1"/>
      <charset val="128"/>
    </font>
    <font>
      <b/>
      <i/>
      <sz val="10.5"/>
      <color theme="1"/>
      <name val="ＭＳ 明朝"/>
      <family val="1"/>
      <charset val="128"/>
    </font>
    <font>
      <sz val="10.5"/>
      <color rgb="FF0000FF"/>
      <name val="ＭＳ 明朝"/>
      <family val="1"/>
      <charset val="128"/>
    </font>
    <font>
      <sz val="6"/>
      <name val="游ゴシック"/>
      <family val="2"/>
      <charset val="128"/>
      <scheme val="minor"/>
    </font>
    <font>
      <b/>
      <sz val="14"/>
      <color theme="1"/>
      <name val="ＭＳ 明朝"/>
      <family val="1"/>
      <charset val="128"/>
    </font>
    <font>
      <i/>
      <sz val="10.5"/>
      <color rgb="FF3333CC"/>
      <name val="ＭＳ 明朝"/>
      <family val="1"/>
      <charset val="128"/>
    </font>
    <font>
      <sz val="10.5"/>
      <color rgb="FF3333CC"/>
      <name val="ＭＳ 明朝"/>
      <family val="1"/>
      <charset val="128"/>
    </font>
    <font>
      <sz val="10.5"/>
      <color theme="1"/>
      <name val="Century"/>
      <family val="1"/>
    </font>
    <font>
      <sz val="10.5"/>
      <color rgb="FF000000"/>
      <name val="ＭＳ 明朝"/>
      <family val="1"/>
      <charset val="128"/>
    </font>
    <font>
      <b/>
      <u/>
      <sz val="10.5"/>
      <color theme="1"/>
      <name val="ＭＳ 明朝"/>
      <family val="1"/>
      <charset val="128"/>
    </font>
    <font>
      <b/>
      <sz val="10.5"/>
      <color rgb="FF3333CC"/>
      <name val="ＭＳ 明朝"/>
      <family val="1"/>
      <charset val="128"/>
    </font>
    <font>
      <sz val="10.5"/>
      <color theme="1"/>
      <name val="游ゴシック"/>
      <family val="1"/>
      <charset val="128"/>
    </font>
    <font>
      <sz val="9"/>
      <color theme="1"/>
      <name val="ＭＳ 明朝"/>
      <family val="1"/>
      <charset val="128"/>
    </font>
    <font>
      <b/>
      <sz val="16"/>
      <color theme="1"/>
      <name val="ＭＳ 明朝"/>
      <family val="1"/>
      <charset val="128"/>
    </font>
    <font>
      <b/>
      <sz val="10.5"/>
      <color theme="1"/>
      <name val="ＭＳ 明朝"/>
      <family val="1"/>
      <charset val="128"/>
    </font>
    <font>
      <b/>
      <sz val="10.5"/>
      <color rgb="FF0000FF"/>
      <name val="ＭＳ 明朝"/>
      <family val="1"/>
      <charset val="128"/>
    </font>
    <font>
      <i/>
      <sz val="10.5"/>
      <color theme="1"/>
      <name val="ＭＳ 明朝"/>
      <family val="1"/>
      <charset val="128"/>
    </font>
    <font>
      <i/>
      <sz val="10.5"/>
      <color rgb="FF0000FF"/>
      <name val="ＭＳ 明朝"/>
      <family val="1"/>
      <charset val="128"/>
    </font>
    <font>
      <sz val="12"/>
      <color rgb="FF0000FF"/>
      <name val="ＭＳ 明朝"/>
      <family val="1"/>
      <charset val="128"/>
    </font>
    <font>
      <b/>
      <i/>
      <sz val="10.5"/>
      <color rgb="FF0000FF"/>
      <name val="ＭＳ 明朝"/>
      <family val="1"/>
      <charset val="128"/>
    </font>
    <font>
      <sz val="10.5"/>
      <color rgb="FFFF0000"/>
      <name val="ＭＳ 明朝"/>
      <family val="1"/>
      <charset val="128"/>
    </font>
    <font>
      <sz val="11"/>
      <color rgb="FF0000FF"/>
      <name val="ＭＳ 明朝"/>
      <family val="1"/>
      <charset val="128"/>
    </font>
  </fonts>
  <fills count="5">
    <fill>
      <patternFill patternType="none"/>
    </fill>
    <fill>
      <patternFill patternType="gray125"/>
    </fill>
    <fill>
      <patternFill patternType="solid">
        <fgColor rgb="FFFFFFCC"/>
        <bgColor indexed="64"/>
      </patternFill>
    </fill>
    <fill>
      <patternFill patternType="solid">
        <fgColor theme="0" tint="-4.9989318521683403E-2"/>
        <bgColor indexed="64"/>
      </patternFill>
    </fill>
    <fill>
      <patternFill patternType="solid">
        <fgColor theme="0"/>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s>
  <cellStyleXfs count="7">
    <xf numFmtId="0" fontId="0" fillId="0" borderId="0">
      <alignment vertical="center"/>
    </xf>
    <xf numFmtId="0" fontId="12" fillId="0" borderId="0"/>
    <xf numFmtId="38" fontId="12" fillId="0" borderId="0" applyFont="0" applyFill="0" applyBorder="0" applyAlignment="0" applyProtection="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158">
    <xf numFmtId="0" fontId="0" fillId="0" borderId="0" xfId="0">
      <alignment vertical="center"/>
    </xf>
    <xf numFmtId="0" fontId="0" fillId="0" borderId="0" xfId="0" applyAlignment="1">
      <alignment horizontal="center" vertical="center" wrapText="1"/>
    </xf>
    <xf numFmtId="176" fontId="0" fillId="0" borderId="0" xfId="0" applyNumberFormat="1" applyAlignment="1">
      <alignment horizontal="center" vertical="center" wrapText="1"/>
    </xf>
    <xf numFmtId="176" fontId="0" fillId="0" borderId="0" xfId="0" applyNumberFormat="1">
      <alignment vertical="center"/>
    </xf>
    <xf numFmtId="0" fontId="13" fillId="4" borderId="0" xfId="1" applyFont="1" applyFill="1" applyAlignment="1">
      <alignment horizontal="right" vertical="center"/>
    </xf>
    <xf numFmtId="0" fontId="13" fillId="4" borderId="0" xfId="1" applyFont="1" applyFill="1" applyAlignment="1">
      <alignment vertical="center"/>
    </xf>
    <xf numFmtId="0" fontId="13" fillId="0" borderId="0" xfId="1" applyFont="1" applyAlignment="1">
      <alignment vertical="center"/>
    </xf>
    <xf numFmtId="0" fontId="15" fillId="4" borderId="0" xfId="1" applyFont="1" applyFill="1" applyAlignment="1">
      <alignment horizontal="center" vertical="center"/>
    </xf>
    <xf numFmtId="0" fontId="15" fillId="0" borderId="0" xfId="1" applyFont="1" applyAlignment="1">
      <alignment horizontal="center" vertical="center"/>
    </xf>
    <xf numFmtId="0" fontId="16" fillId="4" borderId="0" xfId="1" applyFont="1" applyFill="1" applyAlignment="1">
      <alignment horizontal="right" vertical="top"/>
    </xf>
    <xf numFmtId="0" fontId="16" fillId="4" borderId="0" xfId="1" applyFont="1" applyFill="1" applyAlignment="1">
      <alignment horizontal="justify" vertical="center"/>
    </xf>
    <xf numFmtId="0" fontId="16" fillId="4" borderId="0" xfId="1" applyFont="1" applyFill="1" applyAlignment="1">
      <alignment vertical="center"/>
    </xf>
    <xf numFmtId="0" fontId="13" fillId="4" borderId="0" xfId="1" applyFont="1" applyFill="1" applyAlignment="1">
      <alignment horizontal="justify" vertical="center"/>
    </xf>
    <xf numFmtId="0" fontId="13" fillId="0" borderId="0" xfId="1" applyFont="1" applyAlignment="1">
      <alignment horizontal="justify" vertical="center"/>
    </xf>
    <xf numFmtId="0" fontId="17" fillId="4" borderId="1" xfId="3" applyFont="1" applyFill="1" applyBorder="1" applyAlignment="1">
      <alignment horizontal="left" vertical="center"/>
    </xf>
    <xf numFmtId="0" fontId="17" fillId="0" borderId="0" xfId="3" applyFont="1" applyAlignment="1">
      <alignment horizontal="left" vertical="center"/>
    </xf>
    <xf numFmtId="0" fontId="17" fillId="4" borderId="0" xfId="3" applyFont="1" applyFill="1" applyAlignment="1">
      <alignment horizontal="left" vertical="center"/>
    </xf>
    <xf numFmtId="0" fontId="17" fillId="4" borderId="0" xfId="3" applyFont="1" applyFill="1" applyAlignment="1">
      <alignment horizontal="right" vertical="center"/>
    </xf>
    <xf numFmtId="0" fontId="17" fillId="4" borderId="5" xfId="3" applyFont="1" applyFill="1" applyBorder="1" applyAlignment="1">
      <alignment horizontal="left" vertical="center"/>
    </xf>
    <xf numFmtId="0" fontId="17" fillId="4" borderId="6" xfId="3" applyFont="1" applyFill="1" applyBorder="1" applyAlignment="1">
      <alignment horizontal="left" vertical="center"/>
    </xf>
    <xf numFmtId="0" fontId="17" fillId="4" borderId="1" xfId="3" applyFont="1" applyFill="1" applyBorder="1" applyAlignment="1">
      <alignment horizontal="left" vertical="center" wrapText="1"/>
    </xf>
    <xf numFmtId="0" fontId="17" fillId="4" borderId="1" xfId="1" applyFont="1" applyFill="1" applyBorder="1" applyAlignment="1" applyProtection="1">
      <alignment horizontal="justify" vertical="top" wrapText="1"/>
      <protection locked="0"/>
    </xf>
    <xf numFmtId="0" fontId="9" fillId="2" borderId="1" xfId="0" applyFont="1" applyFill="1" applyBorder="1" applyAlignment="1" applyProtection="1">
      <alignment horizontal="center" vertical="center"/>
      <protection locked="0"/>
    </xf>
    <xf numFmtId="0" fontId="9" fillId="0" borderId="0" xfId="0" applyFont="1">
      <alignment vertical="center"/>
    </xf>
    <xf numFmtId="0" fontId="9" fillId="0" borderId="1" xfId="0" applyFont="1" applyBorder="1">
      <alignment vertical="center"/>
    </xf>
    <xf numFmtId="0" fontId="9" fillId="0" borderId="1" xfId="0" applyFont="1" applyBorder="1" applyAlignment="1">
      <alignment horizontal="center" vertical="center"/>
    </xf>
    <xf numFmtId="0" fontId="9" fillId="3" borderId="1" xfId="0" applyFont="1" applyFill="1" applyBorder="1" applyAlignment="1">
      <alignment horizontal="center" vertical="center"/>
    </xf>
    <xf numFmtId="0" fontId="9" fillId="3" borderId="1" xfId="0" applyFont="1" applyFill="1" applyBorder="1">
      <alignment vertical="center"/>
    </xf>
    <xf numFmtId="0" fontId="11" fillId="0" borderId="0" xfId="0" applyFont="1">
      <alignment vertical="center"/>
    </xf>
    <xf numFmtId="0" fontId="17" fillId="3" borderId="5" xfId="3" applyFont="1" applyFill="1" applyBorder="1" applyAlignment="1">
      <alignment horizontal="left" vertical="center"/>
    </xf>
    <xf numFmtId="0" fontId="17" fillId="3" borderId="19" xfId="3" applyFont="1" applyFill="1" applyBorder="1" applyAlignment="1">
      <alignment horizontal="left" vertical="center"/>
    </xf>
    <xf numFmtId="0" fontId="17" fillId="3" borderId="6" xfId="3" applyFont="1" applyFill="1" applyBorder="1" applyAlignment="1">
      <alignment horizontal="left" vertical="center"/>
    </xf>
    <xf numFmtId="0" fontId="17" fillId="3" borderId="16" xfId="3" applyFont="1" applyFill="1" applyBorder="1" applyAlignment="1">
      <alignment horizontal="left" vertical="center"/>
    </xf>
    <xf numFmtId="0" fontId="17" fillId="3" borderId="1" xfId="3" applyFont="1" applyFill="1" applyBorder="1" applyAlignment="1">
      <alignment horizontal="left" vertical="center"/>
    </xf>
    <xf numFmtId="0" fontId="17" fillId="3" borderId="1" xfId="3" applyFont="1" applyFill="1" applyBorder="1" applyAlignment="1">
      <alignment horizontal="left" vertical="center" wrapText="1"/>
    </xf>
    <xf numFmtId="0" fontId="17" fillId="3" borderId="18" xfId="3" applyFont="1" applyFill="1" applyBorder="1" applyAlignment="1">
      <alignment horizontal="left" vertical="center"/>
    </xf>
    <xf numFmtId="0" fontId="17" fillId="3" borderId="2" xfId="3" applyFont="1" applyFill="1" applyBorder="1" applyAlignment="1">
      <alignment horizontal="left" vertical="center" wrapText="1"/>
    </xf>
    <xf numFmtId="0" fontId="17" fillId="3" borderId="17" xfId="3" applyFont="1" applyFill="1" applyBorder="1" applyAlignment="1">
      <alignment horizontal="left" vertical="center"/>
    </xf>
    <xf numFmtId="0" fontId="23" fillId="4" borderId="0" xfId="3" applyFont="1" applyFill="1">
      <alignment vertical="center"/>
    </xf>
    <xf numFmtId="0" fontId="2" fillId="0" borderId="0" xfId="5">
      <alignment vertical="center"/>
    </xf>
    <xf numFmtId="0" fontId="2" fillId="4" borderId="0" xfId="5" applyFill="1">
      <alignment vertical="center"/>
    </xf>
    <xf numFmtId="0" fontId="23" fillId="4" borderId="0" xfId="5" applyFont="1" applyFill="1">
      <alignment vertical="center"/>
    </xf>
    <xf numFmtId="0" fontId="9" fillId="4" borderId="0" xfId="5" applyFont="1" applyFill="1" applyAlignment="1">
      <alignment horizontal="right" vertical="center"/>
    </xf>
    <xf numFmtId="0" fontId="22" fillId="4" borderId="0" xfId="5" applyFont="1" applyFill="1">
      <alignment vertical="center"/>
    </xf>
    <xf numFmtId="0" fontId="17" fillId="4" borderId="1" xfId="5" applyFont="1" applyFill="1" applyBorder="1" applyAlignment="1">
      <alignment horizontal="center" vertical="center"/>
    </xf>
    <xf numFmtId="0" fontId="25" fillId="4" borderId="1" xfId="5" applyFont="1" applyFill="1" applyBorder="1" applyAlignment="1">
      <alignment horizontal="center" vertical="center"/>
    </xf>
    <xf numFmtId="0" fontId="2" fillId="4" borderId="0" xfId="5" applyFill="1" applyProtection="1">
      <alignment vertical="center"/>
      <protection locked="0"/>
    </xf>
    <xf numFmtId="0" fontId="24" fillId="4" borderId="1" xfId="5" applyFont="1" applyFill="1" applyBorder="1" applyAlignment="1" applyProtection="1">
      <alignment horizontal="center" vertical="center"/>
      <protection locked="0"/>
    </xf>
    <xf numFmtId="0" fontId="17" fillId="4" borderId="1" xfId="5" applyFont="1" applyFill="1" applyBorder="1" applyAlignment="1" applyProtection="1">
      <alignment horizontal="center" vertical="center"/>
      <protection locked="0"/>
    </xf>
    <xf numFmtId="0" fontId="17" fillId="4" borderId="1" xfId="5" applyFont="1" applyFill="1" applyBorder="1" applyAlignment="1" applyProtection="1">
      <alignment horizontal="left" vertical="center" wrapText="1"/>
      <protection locked="0"/>
    </xf>
    <xf numFmtId="0" fontId="2" fillId="0" borderId="0" xfId="5" applyProtection="1">
      <alignment vertical="center"/>
      <protection locked="0"/>
    </xf>
    <xf numFmtId="0" fontId="17" fillId="4" borderId="1" xfId="5" applyFont="1" applyFill="1" applyBorder="1" applyAlignment="1" applyProtection="1">
      <alignment vertical="center" wrapText="1"/>
      <protection locked="0"/>
    </xf>
    <xf numFmtId="0" fontId="24" fillId="4" borderId="0" xfId="5" applyFont="1" applyFill="1" applyAlignment="1">
      <alignment horizontal="center" vertical="center"/>
    </xf>
    <xf numFmtId="0" fontId="17" fillId="4" borderId="0" xfId="5" applyFont="1" applyFill="1" applyAlignment="1">
      <alignment horizontal="center" vertical="center"/>
    </xf>
    <xf numFmtId="0" fontId="17" fillId="4" borderId="0" xfId="5" applyFont="1" applyFill="1" applyAlignment="1">
      <alignment horizontal="left" vertical="center"/>
    </xf>
    <xf numFmtId="0" fontId="17" fillId="4" borderId="0" xfId="6" applyFont="1" applyFill="1" applyAlignment="1" applyProtection="1">
      <alignment horizontal="left" vertical="top"/>
      <protection locked="0"/>
    </xf>
    <xf numFmtId="0" fontId="17" fillId="4" borderId="0" xfId="6" applyFont="1" applyFill="1" applyAlignment="1" applyProtection="1">
      <alignment horizontal="right" vertical="center"/>
      <protection locked="0"/>
    </xf>
    <xf numFmtId="0" fontId="17" fillId="4" borderId="0" xfId="6" applyFont="1" applyFill="1" applyAlignment="1" applyProtection="1">
      <alignment horizontal="left" vertical="center" wrapText="1"/>
      <protection locked="0"/>
    </xf>
    <xf numFmtId="0" fontId="17" fillId="4" borderId="0" xfId="6" applyFont="1" applyFill="1" applyAlignment="1" applyProtection="1">
      <alignment horizontal="left" vertical="top" wrapText="1"/>
      <protection locked="0"/>
    </xf>
    <xf numFmtId="0" fontId="31" fillId="4" borderId="0" xfId="6" applyFont="1" applyFill="1" applyAlignment="1" applyProtection="1">
      <alignment horizontal="left" vertical="top"/>
      <protection locked="0"/>
    </xf>
    <xf numFmtId="0" fontId="31" fillId="4" borderId="1" xfId="6" applyFont="1" applyFill="1" applyBorder="1" applyAlignment="1">
      <alignment horizontal="center" vertical="center" wrapText="1"/>
    </xf>
    <xf numFmtId="0" fontId="31" fillId="4" borderId="1" xfId="6" applyFont="1" applyFill="1" applyBorder="1" applyAlignment="1">
      <alignment horizontal="center" vertical="center"/>
    </xf>
    <xf numFmtId="0" fontId="31" fillId="4" borderId="5" xfId="6" applyFont="1" applyFill="1" applyBorder="1" applyAlignment="1">
      <alignment horizontal="center" vertical="center" wrapText="1"/>
    </xf>
    <xf numFmtId="0" fontId="17" fillId="0" borderId="0" xfId="6" applyFont="1" applyAlignment="1">
      <alignment horizontal="center" vertical="center"/>
    </xf>
    <xf numFmtId="0" fontId="17" fillId="0" borderId="0" xfId="6" applyFont="1" applyAlignment="1">
      <alignment horizontal="left" vertical="center"/>
    </xf>
    <xf numFmtId="0" fontId="17" fillId="0" borderId="0" xfId="6" applyFont="1">
      <alignment vertical="center"/>
    </xf>
    <xf numFmtId="0" fontId="19" fillId="4" borderId="0" xfId="6" applyFont="1" applyFill="1" applyAlignment="1" applyProtection="1">
      <alignment horizontal="left" vertical="center"/>
      <protection locked="0"/>
    </xf>
    <xf numFmtId="0" fontId="17" fillId="4" borderId="0" xfId="6" applyFont="1" applyFill="1" applyAlignment="1" applyProtection="1">
      <alignment horizontal="center" vertical="center"/>
      <protection locked="0"/>
    </xf>
    <xf numFmtId="0" fontId="17" fillId="4" borderId="0" xfId="6" applyFont="1" applyFill="1" applyAlignment="1" applyProtection="1">
      <alignment horizontal="left" vertical="center"/>
      <protection locked="0"/>
    </xf>
    <xf numFmtId="0" fontId="17" fillId="4" borderId="0" xfId="6" applyFont="1" applyFill="1" applyAlignment="1">
      <alignment horizontal="center" vertical="center"/>
    </xf>
    <xf numFmtId="0" fontId="17" fillId="4" borderId="0" xfId="6" applyFont="1" applyFill="1">
      <alignment vertical="center"/>
    </xf>
    <xf numFmtId="0" fontId="31" fillId="4" borderId="13" xfId="6" applyFont="1" applyFill="1" applyBorder="1" applyAlignment="1" applyProtection="1">
      <alignment horizontal="center" vertical="center" wrapText="1"/>
      <protection locked="0"/>
    </xf>
    <xf numFmtId="0" fontId="33" fillId="4" borderId="13" xfId="6" applyFont="1" applyFill="1" applyBorder="1" applyAlignment="1" applyProtection="1">
      <alignment horizontal="left" vertical="center" wrapText="1"/>
      <protection locked="0"/>
    </xf>
    <xf numFmtId="0" fontId="19" fillId="4" borderId="1" xfId="6" applyFont="1" applyFill="1" applyBorder="1" applyAlignment="1" applyProtection="1">
      <alignment horizontal="left" vertical="center" wrapText="1"/>
      <protection locked="0"/>
    </xf>
    <xf numFmtId="0" fontId="19" fillId="4" borderId="1" xfId="6" applyFont="1" applyFill="1" applyBorder="1" applyAlignment="1" applyProtection="1">
      <alignment horizontal="center" vertical="center"/>
      <protection locked="0"/>
    </xf>
    <xf numFmtId="0" fontId="19" fillId="4" borderId="5" xfId="6" applyFont="1" applyFill="1" applyBorder="1" applyAlignment="1" applyProtection="1">
      <alignment horizontal="center" vertical="center"/>
      <protection locked="0"/>
    </xf>
    <xf numFmtId="0" fontId="19" fillId="4" borderId="1" xfId="6" applyFont="1" applyFill="1" applyBorder="1" applyAlignment="1" applyProtection="1">
      <alignment horizontal="center" vertical="center" wrapText="1"/>
      <protection locked="0"/>
    </xf>
    <xf numFmtId="0" fontId="19" fillId="4" borderId="0" xfId="5" applyFont="1" applyFill="1">
      <alignment vertical="center"/>
    </xf>
    <xf numFmtId="0" fontId="17" fillId="4" borderId="0" xfId="1" applyFont="1" applyFill="1" applyAlignment="1">
      <alignment horizontal="justify" vertical="top" wrapText="1"/>
    </xf>
    <xf numFmtId="0" fontId="17" fillId="4" borderId="0" xfId="1" applyFont="1" applyFill="1" applyAlignment="1">
      <alignment horizontal="justify" vertical="center" wrapText="1"/>
    </xf>
    <xf numFmtId="0" fontId="17" fillId="4" borderId="0" xfId="1" applyFont="1" applyFill="1" applyAlignment="1">
      <alignment horizontal="justify" vertical="center"/>
    </xf>
    <xf numFmtId="0" fontId="9" fillId="4" borderId="0" xfId="1" applyFont="1" applyFill="1" applyAlignment="1">
      <alignment horizontal="right" vertical="center"/>
    </xf>
    <xf numFmtId="0" fontId="17" fillId="0" borderId="0" xfId="1" applyFont="1"/>
    <xf numFmtId="0" fontId="17" fillId="0" borderId="0" xfId="1" applyFont="1" applyAlignment="1">
      <alignment horizontal="center" vertical="center"/>
    </xf>
    <xf numFmtId="0" fontId="17" fillId="0" borderId="9" xfId="1" applyFont="1" applyBorder="1" applyAlignment="1">
      <alignment horizontal="center" vertical="center" wrapText="1"/>
    </xf>
    <xf numFmtId="177" fontId="17" fillId="0" borderId="12" xfId="2" applyNumberFormat="1" applyFont="1" applyBorder="1" applyAlignment="1" applyProtection="1">
      <alignment horizontal="right" vertical="center"/>
    </xf>
    <xf numFmtId="177" fontId="17" fillId="0" borderId="3" xfId="2" applyNumberFormat="1" applyFont="1" applyBorder="1" applyAlignment="1" applyProtection="1">
      <alignment horizontal="right" vertical="center"/>
    </xf>
    <xf numFmtId="177" fontId="17" fillId="0" borderId="1" xfId="2" applyNumberFormat="1" applyFont="1" applyBorder="1" applyAlignment="1" applyProtection="1">
      <alignment horizontal="right" vertical="center"/>
      <protection locked="0"/>
    </xf>
    <xf numFmtId="0" fontId="37" fillId="0" borderId="0" xfId="1" applyFont="1"/>
    <xf numFmtId="0" fontId="17" fillId="0" borderId="0" xfId="1" applyFont="1" applyAlignment="1">
      <alignment wrapText="1"/>
    </xf>
    <xf numFmtId="0" fontId="29" fillId="0" borderId="10" xfId="1" applyFont="1" applyBorder="1" applyAlignment="1">
      <alignment horizontal="left" vertical="top" wrapText="1"/>
    </xf>
    <xf numFmtId="0" fontId="29" fillId="0" borderId="11" xfId="1" applyFont="1" applyBorder="1" applyAlignment="1">
      <alignment horizontal="left" vertical="top" wrapText="1"/>
    </xf>
    <xf numFmtId="0" fontId="29" fillId="0" borderId="14" xfId="1" applyFont="1" applyBorder="1" applyAlignment="1">
      <alignment horizontal="left" vertical="top"/>
    </xf>
    <xf numFmtId="0" fontId="29" fillId="0" borderId="15" xfId="1" applyFont="1" applyBorder="1" applyAlignment="1">
      <alignment horizontal="left" vertical="top" wrapText="1"/>
    </xf>
    <xf numFmtId="0" fontId="29" fillId="0" borderId="5" xfId="1" applyFont="1" applyBorder="1" applyAlignment="1">
      <alignment horizontal="left" vertical="top"/>
    </xf>
    <xf numFmtId="0" fontId="29" fillId="0" borderId="6" xfId="1" applyFont="1" applyBorder="1" applyAlignment="1">
      <alignment horizontal="left" vertical="top" wrapText="1"/>
    </xf>
    <xf numFmtId="0" fontId="21" fillId="0" borderId="0" xfId="0" applyFont="1">
      <alignment vertical="center"/>
    </xf>
    <xf numFmtId="0" fontId="17" fillId="4" borderId="0" xfId="6" applyFont="1" applyFill="1" applyAlignment="1" applyProtection="1">
      <alignment vertical="top"/>
      <protection locked="0"/>
    </xf>
    <xf numFmtId="0" fontId="17" fillId="4" borderId="1" xfId="5" applyFont="1" applyFill="1" applyBorder="1" applyAlignment="1" applyProtection="1">
      <alignment horizontal="justify" vertical="center"/>
      <protection locked="0"/>
    </xf>
    <xf numFmtId="0" fontId="19" fillId="4" borderId="1" xfId="5" applyFont="1" applyFill="1" applyBorder="1" applyAlignment="1" applyProtection="1">
      <alignment horizontal="justify" vertical="center" wrapText="1"/>
      <protection locked="0"/>
    </xf>
    <xf numFmtId="0" fontId="19" fillId="4" borderId="1" xfId="5" applyFont="1" applyFill="1" applyBorder="1" applyAlignment="1" applyProtection="1">
      <alignment horizontal="justify" vertical="center"/>
      <protection locked="0"/>
    </xf>
    <xf numFmtId="0" fontId="35" fillId="4" borderId="1" xfId="5" applyFont="1" applyFill="1" applyBorder="1" applyAlignment="1" applyProtection="1">
      <alignment horizontal="justify" vertical="center"/>
      <protection locked="0"/>
    </xf>
    <xf numFmtId="0" fontId="37" fillId="0" borderId="0" xfId="1" applyFont="1" applyAlignment="1">
      <alignment vertical="top" wrapText="1"/>
    </xf>
    <xf numFmtId="0" fontId="19" fillId="4" borderId="0" xfId="5" applyFont="1" applyFill="1" applyAlignment="1" applyProtection="1">
      <alignment horizontal="right" vertical="top"/>
      <protection locked="0"/>
    </xf>
    <xf numFmtId="0" fontId="19" fillId="4" borderId="0" xfId="6" applyFont="1" applyFill="1" applyAlignment="1" applyProtection="1">
      <alignment horizontal="right" vertical="top"/>
      <protection locked="0"/>
    </xf>
    <xf numFmtId="0" fontId="19" fillId="4" borderId="0" xfId="6" applyFont="1" applyFill="1" applyAlignment="1" applyProtection="1">
      <alignment vertical="top"/>
      <protection locked="0"/>
    </xf>
    <xf numFmtId="0" fontId="9" fillId="0" borderId="0" xfId="1" applyFont="1"/>
    <xf numFmtId="0" fontId="38" fillId="0" borderId="0" xfId="1" applyFont="1"/>
    <xf numFmtId="0" fontId="19" fillId="4" borderId="0" xfId="3" applyFont="1" applyFill="1">
      <alignment vertical="center"/>
    </xf>
    <xf numFmtId="0" fontId="31" fillId="0" borderId="0" xfId="1" applyFont="1"/>
    <xf numFmtId="0" fontId="17" fillId="0" borderId="7" xfId="1" applyFont="1" applyBorder="1" applyAlignment="1">
      <alignment horizontal="center" vertical="center"/>
    </xf>
    <xf numFmtId="0" fontId="17" fillId="0" borderId="8" xfId="1" applyFont="1" applyBorder="1" applyAlignment="1">
      <alignment horizontal="center" vertical="center"/>
    </xf>
    <xf numFmtId="0" fontId="37" fillId="0" borderId="13" xfId="1" applyFont="1" applyBorder="1" applyAlignment="1">
      <alignment vertical="top" wrapText="1"/>
    </xf>
    <xf numFmtId="0" fontId="17" fillId="0" borderId="16" xfId="1" applyFont="1" applyBorder="1"/>
    <xf numFmtId="0" fontId="37" fillId="0" borderId="0" xfId="1" applyFont="1" applyAlignment="1">
      <alignment vertical="top" wrapText="1"/>
    </xf>
    <xf numFmtId="0" fontId="17" fillId="4" borderId="5" xfId="5" applyFont="1" applyFill="1" applyBorder="1" applyAlignment="1">
      <alignment horizontal="left" vertical="center"/>
    </xf>
    <xf numFmtId="0" fontId="17" fillId="4" borderId="19" xfId="5" applyFont="1" applyFill="1" applyBorder="1" applyAlignment="1">
      <alignment horizontal="left" vertical="center"/>
    </xf>
    <xf numFmtId="0" fontId="17" fillId="4" borderId="6" xfId="5" applyFont="1" applyFill="1" applyBorder="1" applyAlignment="1">
      <alignment horizontal="left" vertical="center"/>
    </xf>
    <xf numFmtId="0" fontId="9" fillId="4" borderId="0" xfId="5" applyFont="1" applyFill="1" applyAlignment="1">
      <alignment horizontal="right" vertical="center"/>
    </xf>
    <xf numFmtId="0" fontId="21" fillId="4" borderId="0" xfId="5" applyFont="1" applyFill="1" applyAlignment="1">
      <alignment horizontal="center" vertical="center"/>
    </xf>
    <xf numFmtId="0" fontId="17" fillId="4" borderId="1" xfId="5" applyFont="1" applyFill="1" applyBorder="1" applyAlignment="1">
      <alignment horizontal="justify" vertical="center"/>
    </xf>
    <xf numFmtId="0" fontId="17" fillId="4" borderId="1" xfId="5" applyFont="1" applyFill="1" applyBorder="1">
      <alignment vertical="center"/>
    </xf>
    <xf numFmtId="0" fontId="24" fillId="4" borderId="1" xfId="5" applyFont="1" applyFill="1" applyBorder="1" applyAlignment="1">
      <alignment vertical="center" wrapText="1"/>
    </xf>
    <xf numFmtId="0" fontId="24" fillId="4" borderId="1" xfId="5" applyFont="1" applyFill="1" applyBorder="1">
      <alignment vertical="center"/>
    </xf>
    <xf numFmtId="0" fontId="17" fillId="4" borderId="5" xfId="3" applyFont="1" applyFill="1" applyBorder="1" applyAlignment="1">
      <alignment horizontal="left" vertical="center"/>
    </xf>
    <xf numFmtId="0" fontId="17" fillId="4" borderId="19" xfId="3" applyFont="1" applyFill="1" applyBorder="1" applyAlignment="1">
      <alignment horizontal="left" vertical="center"/>
    </xf>
    <xf numFmtId="0" fontId="17" fillId="4" borderId="6" xfId="3" applyFont="1" applyFill="1" applyBorder="1" applyAlignment="1">
      <alignment horizontal="left" vertical="center"/>
    </xf>
    <xf numFmtId="0" fontId="17" fillId="4" borderId="1" xfId="3" applyFont="1" applyFill="1" applyBorder="1" applyAlignment="1">
      <alignment horizontal="left" vertical="center"/>
    </xf>
    <xf numFmtId="0" fontId="17" fillId="3" borderId="5" xfId="3" applyFont="1" applyFill="1" applyBorder="1" applyAlignment="1">
      <alignment horizontal="left" vertical="center"/>
    </xf>
    <xf numFmtId="0" fontId="17" fillId="3" borderId="19" xfId="3" applyFont="1" applyFill="1" applyBorder="1" applyAlignment="1">
      <alignment horizontal="left" vertical="center"/>
    </xf>
    <xf numFmtId="0" fontId="17" fillId="3" borderId="6" xfId="3" applyFont="1" applyFill="1" applyBorder="1" applyAlignment="1">
      <alignment horizontal="left" vertical="center"/>
    </xf>
    <xf numFmtId="0" fontId="17" fillId="3" borderId="1" xfId="3" applyFont="1" applyFill="1" applyBorder="1" applyAlignment="1">
      <alignment horizontal="left" vertical="center"/>
    </xf>
    <xf numFmtId="0" fontId="17" fillId="3" borderId="18" xfId="3" applyFont="1" applyFill="1" applyBorder="1" applyAlignment="1">
      <alignment horizontal="left" vertical="center"/>
    </xf>
    <xf numFmtId="0" fontId="19" fillId="4" borderId="0" xfId="5" applyFont="1" applyFill="1" applyAlignment="1">
      <alignment vertical="top"/>
    </xf>
    <xf numFmtId="0" fontId="19" fillId="4" borderId="0" xfId="5" applyFont="1" applyFill="1" applyAlignment="1">
      <alignment vertical="top" wrapText="1"/>
    </xf>
    <xf numFmtId="0" fontId="19" fillId="4" borderId="0" xfId="6" applyFont="1" applyFill="1" applyAlignment="1">
      <alignment vertical="top"/>
    </xf>
    <xf numFmtId="0" fontId="19" fillId="4" borderId="0" xfId="6" applyFont="1" applyFill="1" applyAlignment="1">
      <alignment vertical="top" wrapText="1"/>
    </xf>
    <xf numFmtId="0" fontId="17" fillId="4" borderId="0" xfId="6" applyFont="1" applyFill="1" applyAlignment="1" applyProtection="1">
      <alignment horizontal="left" vertical="center" wrapText="1"/>
      <protection locked="0"/>
    </xf>
    <xf numFmtId="0" fontId="19" fillId="4" borderId="1" xfId="6" applyFont="1" applyFill="1" applyBorder="1" applyAlignment="1" applyProtection="1">
      <alignment horizontal="left" vertical="center" wrapText="1"/>
      <protection locked="0"/>
    </xf>
    <xf numFmtId="0" fontId="31" fillId="4" borderId="1" xfId="6" applyFont="1" applyFill="1" applyBorder="1" applyAlignment="1" applyProtection="1">
      <alignment horizontal="center" vertical="center" wrapText="1"/>
      <protection locked="0"/>
    </xf>
    <xf numFmtId="0" fontId="30" fillId="4" borderId="0" xfId="6" applyFont="1" applyFill="1" applyAlignment="1" applyProtection="1">
      <alignment horizontal="center" vertical="center"/>
      <protection locked="0"/>
    </xf>
    <xf numFmtId="0" fontId="17" fillId="4" borderId="0" xfId="6" applyFont="1" applyFill="1" applyAlignment="1" applyProtection="1">
      <alignment horizontal="left" vertical="top" wrapText="1"/>
      <protection locked="0"/>
    </xf>
    <xf numFmtId="0" fontId="31" fillId="4" borderId="0" xfId="6" applyFont="1" applyFill="1" applyAlignment="1" applyProtection="1">
      <alignment horizontal="left" vertical="top"/>
      <protection locked="0"/>
    </xf>
    <xf numFmtId="0" fontId="31" fillId="4" borderId="5" xfId="6" applyFont="1" applyFill="1" applyBorder="1" applyAlignment="1">
      <alignment horizontal="center" vertical="center" wrapText="1"/>
    </xf>
    <xf numFmtId="0" fontId="31" fillId="4" borderId="6" xfId="6" applyFont="1" applyFill="1" applyBorder="1" applyAlignment="1">
      <alignment horizontal="center" vertical="center"/>
    </xf>
    <xf numFmtId="0" fontId="19" fillId="4" borderId="5" xfId="6" applyFont="1" applyFill="1" applyBorder="1" applyAlignment="1" applyProtection="1">
      <alignment horizontal="center" vertical="center" wrapText="1"/>
      <protection locked="0"/>
    </xf>
    <xf numFmtId="0" fontId="19" fillId="4" borderId="6" xfId="6" applyFont="1" applyFill="1" applyBorder="1" applyAlignment="1" applyProtection="1">
      <alignment horizontal="center" vertical="center"/>
      <protection locked="0"/>
    </xf>
    <xf numFmtId="0" fontId="19" fillId="4" borderId="6" xfId="6" applyFont="1" applyFill="1" applyBorder="1" applyAlignment="1" applyProtection="1">
      <alignment horizontal="center" vertical="center" wrapText="1"/>
      <protection locked="0"/>
    </xf>
    <xf numFmtId="0" fontId="19" fillId="4" borderId="5" xfId="6" applyFont="1" applyFill="1" applyBorder="1" applyAlignment="1" applyProtection="1">
      <alignment horizontal="center" vertical="center"/>
      <protection locked="0"/>
    </xf>
    <xf numFmtId="0" fontId="21" fillId="4" borderId="0" xfId="1" applyFont="1" applyFill="1" applyAlignment="1">
      <alignment horizontal="center" vertical="center"/>
    </xf>
    <xf numFmtId="0" fontId="9" fillId="4" borderId="0" xfId="1" applyFont="1" applyFill="1" applyAlignment="1">
      <alignment horizontal="right" vertical="center"/>
    </xf>
    <xf numFmtId="0" fontId="9" fillId="0" borderId="0" xfId="0" applyFont="1">
      <alignment vertical="center"/>
    </xf>
    <xf numFmtId="0" fontId="9" fillId="0" borderId="1" xfId="0" applyFont="1" applyBorder="1">
      <alignment vertical="center"/>
    </xf>
    <xf numFmtId="0" fontId="9" fillId="0" borderId="2" xfId="0" applyFont="1" applyBorder="1">
      <alignment vertical="center"/>
    </xf>
    <xf numFmtId="0" fontId="9" fillId="0" borderId="4" xfId="0" applyFont="1" applyBorder="1">
      <alignment vertical="center"/>
    </xf>
    <xf numFmtId="0" fontId="9" fillId="0" borderId="3" xfId="0" applyFont="1" applyBorder="1">
      <alignment vertical="center"/>
    </xf>
    <xf numFmtId="0" fontId="9" fillId="2" borderId="5" xfId="0" applyFont="1" applyFill="1" applyBorder="1" applyProtection="1">
      <alignment vertical="center"/>
      <protection locked="0"/>
    </xf>
    <xf numFmtId="0" fontId="9" fillId="2" borderId="6" xfId="0" applyFont="1" applyFill="1" applyBorder="1" applyProtection="1">
      <alignment vertical="center"/>
      <protection locked="0"/>
    </xf>
  </cellXfs>
  <cellStyles count="7">
    <cellStyle name="桁区切り 2" xfId="2" xr:uid="{4B871ED4-F1D4-4976-8029-917791969E60}"/>
    <cellStyle name="標準" xfId="0" builtinId="0"/>
    <cellStyle name="標準 2" xfId="1" xr:uid="{013B9080-291A-40BF-A4DF-9CA1DF13C7E6}"/>
    <cellStyle name="標準 3" xfId="3" xr:uid="{A1067F23-FCC8-4534-9B77-523CA95D56E2}"/>
    <cellStyle name="標準 3 2" xfId="4" xr:uid="{94C2FBC7-AB39-495B-AFBC-AA492CA3C1FB}"/>
    <cellStyle name="標準 3 3" xfId="5" xr:uid="{AC33A741-3609-4AA3-A047-A0389E9A40E4}"/>
    <cellStyle name="標準 3 4" xfId="6" xr:uid="{33DA3085-07C5-43A7-B607-06ECC5BC412C}"/>
  </cellStyles>
  <dxfs count="4">
    <dxf>
      <font>
        <color rgb="FFC00000"/>
      </font>
      <fill>
        <patternFill>
          <bgColor theme="5" tint="0.79998168889431442"/>
        </patternFill>
      </fill>
    </dxf>
    <dxf>
      <fill>
        <patternFill>
          <bgColor rgb="FFFFFFCC"/>
        </patternFill>
      </fill>
    </dxf>
    <dxf>
      <font>
        <color rgb="FFC00000"/>
      </font>
      <fill>
        <patternFill>
          <bgColor theme="5" tint="0.79998168889431442"/>
        </patternFill>
      </fill>
    </dxf>
    <dxf>
      <font>
        <color rgb="FFC00000"/>
      </font>
      <fill>
        <patternFill>
          <bgColor theme="5" tint="0.79998168889431442"/>
        </patternFill>
      </fill>
    </dxf>
  </dxfs>
  <tableStyles count="0" defaultTableStyle="TableStyleMedium2" defaultPivotStyle="PivotStyleLight16"/>
  <colors>
    <mruColors>
      <color rgb="FF0000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styles.xml" Type="http://schemas.openxmlformats.org/officeDocument/2006/relationships/styles"/><Relationship Id="rId11" Target="sharedStrings.xml" Type="http://schemas.openxmlformats.org/officeDocument/2006/relationships/sharedStrings"/><Relationship Id="rId12"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theme/theme1.xml" Type="http://schemas.openxmlformats.org/officeDocument/2006/relationships/theme"/></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media/image1.png" Type="http://schemas.openxmlformats.org/officeDocument/2006/relationships/image"/></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media/image1.png" Type="http://schemas.openxmlformats.org/officeDocument/2006/relationships/image"/></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media/image1.png" Type="http://schemas.openxmlformats.org/officeDocument/2006/relationships/image"/></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media/image1.png" Type="http://schemas.openxmlformats.org/officeDocument/2006/relationships/image"/></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media/image1.png" Type="http://schemas.openxmlformats.org/officeDocument/2006/relationships/image"/></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B8F357-3CA3-4E06-91AD-5B9BB7A838C2}">
  <dimension ref="A1:H13"/>
  <sheetViews>
    <sheetView showGridLines="0" tabSelected="1" zoomScaleNormal="100" zoomScaleSheetLayoutView="100" workbookViewId="0">
      <selection activeCell="E15" sqref="E15"/>
    </sheetView>
  </sheetViews>
  <sheetFormatPr defaultColWidth="8.90625" defaultRowHeight="13.2" x14ac:dyDescent="0.2"/>
  <cols>
    <col min="1" max="1" width="1.453125" style="82" customWidth="1"/>
    <col min="2" max="2" width="2.6328125" style="82" bestFit="1" customWidth="1"/>
    <col min="3" max="3" width="15.08984375" style="82" bestFit="1" customWidth="1"/>
    <col min="4" max="4" width="14.08984375" style="82" bestFit="1" customWidth="1"/>
    <col min="5" max="7" width="13.36328125" style="82" bestFit="1" customWidth="1"/>
    <col min="8" max="8" width="37.1796875" style="82" bestFit="1" customWidth="1"/>
    <col min="9" max="16384" width="8.90625" style="82"/>
  </cols>
  <sheetData>
    <row r="1" spans="1:8" s="106" customFormat="1" x14ac:dyDescent="0.2">
      <c r="B1" s="107" t="s">
        <v>3545</v>
      </c>
    </row>
    <row r="2" spans="1:8" s="106" customFormat="1" x14ac:dyDescent="0.2">
      <c r="B2" s="107" t="s">
        <v>3546</v>
      </c>
    </row>
    <row r="3" spans="1:8" x14ac:dyDescent="0.2">
      <c r="A3" s="109" t="s">
        <v>3431</v>
      </c>
      <c r="B3" s="109"/>
      <c r="C3" s="109"/>
    </row>
    <row r="4" spans="1:8" ht="9.9" customHeight="1" x14ac:dyDescent="0.2"/>
    <row r="5" spans="1:8" s="83" customFormat="1" ht="30" customHeight="1" thickBot="1" x14ac:dyDescent="0.35">
      <c r="B5" s="110"/>
      <c r="C5" s="111"/>
      <c r="D5" s="84" t="s">
        <v>3542</v>
      </c>
      <c r="E5" s="84" t="s">
        <v>3528</v>
      </c>
      <c r="F5" s="84" t="s">
        <v>3543</v>
      </c>
      <c r="G5" s="84" t="s">
        <v>3544</v>
      </c>
    </row>
    <row r="6" spans="1:8" ht="22.2" thickBot="1" x14ac:dyDescent="0.25">
      <c r="B6" s="90" t="s">
        <v>3424</v>
      </c>
      <c r="C6" s="91" t="s">
        <v>3425</v>
      </c>
      <c r="D6" s="85">
        <f>D8*2</f>
        <v>0</v>
      </c>
      <c r="E6" s="85">
        <f t="shared" ref="E6:G6" si="0">E8*2</f>
        <v>0</v>
      </c>
      <c r="F6" s="85">
        <f t="shared" si="0"/>
        <v>0</v>
      </c>
      <c r="G6" s="85">
        <f t="shared" si="0"/>
        <v>0</v>
      </c>
      <c r="H6" s="112"/>
    </row>
    <row r="7" spans="1:8" ht="33" thickTop="1" x14ac:dyDescent="0.2">
      <c r="B7" s="92" t="s">
        <v>3426</v>
      </c>
      <c r="C7" s="93" t="s">
        <v>3427</v>
      </c>
      <c r="D7" s="86">
        <f>D8</f>
        <v>0</v>
      </c>
      <c r="E7" s="86">
        <f t="shared" ref="E7:G7" si="1">E8</f>
        <v>0</v>
      </c>
      <c r="F7" s="86">
        <f t="shared" si="1"/>
        <v>0</v>
      </c>
      <c r="G7" s="86">
        <f t="shared" si="1"/>
        <v>0</v>
      </c>
      <c r="H7" s="112"/>
    </row>
    <row r="8" spans="1:8" ht="22.5" customHeight="1" x14ac:dyDescent="0.2">
      <c r="B8" s="94" t="s">
        <v>3428</v>
      </c>
      <c r="C8" s="95" t="s">
        <v>3429</v>
      </c>
      <c r="D8" s="87"/>
      <c r="E8" s="87"/>
      <c r="F8" s="87"/>
      <c r="G8" s="87"/>
      <c r="H8" s="114" t="str">
        <f>IF(OR($D$8="",$E$8="",$F$8="",$G$8=""),_xlfn.CONCAT("＜＝「0円」のときは、ブランクのままにせず、",CHAR(10),"　　「0」を入力してください。"),"")</f>
        <v>＜＝「0円」のときは、ブランクのままにせず、
　　「0」を入力してください。</v>
      </c>
    </row>
    <row r="9" spans="1:8" x14ac:dyDescent="0.2">
      <c r="C9" s="113" t="s">
        <v>3430</v>
      </c>
      <c r="D9" s="113"/>
      <c r="E9" s="113"/>
      <c r="F9" s="113"/>
      <c r="G9" s="113"/>
      <c r="H9" s="114"/>
    </row>
    <row r="10" spans="1:8" x14ac:dyDescent="0.2">
      <c r="H10" s="102"/>
    </row>
    <row r="11" spans="1:8" x14ac:dyDescent="0.2">
      <c r="C11" s="88" t="str">
        <f>IF(SUM($D$8:$G$8)&gt;90000000,"●「ＮＥＤＯに申請する助成金の額」の3年間4ケ年度の合計は90百万円が上限です。修正してください。","")</f>
        <v/>
      </c>
    </row>
    <row r="12" spans="1:8" x14ac:dyDescent="0.2">
      <c r="C12" s="88" t="str">
        <f>IF(OR($D$8&gt;30000000,$E$8&gt;30000000,$F$8&gt;30000000,$G$8&gt;30000000),"●「ＮＥＤＯに申請する助成金の額」は30百万円/年が上限です。修正してください。","")</f>
        <v/>
      </c>
    </row>
    <row r="13" spans="1:8" x14ac:dyDescent="0.2">
      <c r="C13" s="88" t="str">
        <f>IF(AND(ISNUMBER($D$8),ISNUMBER($E$8),ISNUMBER($F$8),ISNUMBER($G$8)),"","●「ＮＥＤＯに申請する助成金の額」の行は、数字だけを入力してください。「円」は自動表示されます。")</f>
        <v>●「ＮＥＤＯに申請する助成金の額」の行は、数字だけを入力してください。「円」は自動表示されます。</v>
      </c>
      <c r="H13" s="89"/>
    </row>
  </sheetData>
  <mergeCells count="5">
    <mergeCell ref="A3:C3"/>
    <mergeCell ref="B5:C5"/>
    <mergeCell ref="H6:H7"/>
    <mergeCell ref="C9:G9"/>
    <mergeCell ref="H8:H9"/>
  </mergeCells>
  <phoneticPr fontId="5"/>
  <conditionalFormatting sqref="D8:G8">
    <cfRule type="expression" dxfId="3" priority="1">
      <formula>(D$8&gt;30000000)</formula>
    </cfRule>
    <cfRule type="expression" dxfId="2" priority="2">
      <formula>(SUM($D$8:$G$8)&gt;90000000)</formula>
    </cfRule>
    <cfRule type="expression" dxfId="1" priority="3">
      <formula>(D$8="")</formula>
    </cfRule>
  </conditionalFormatting>
  <pageMargins left="0.62992125984251968" right="0.62992125984251968" top="0.78740157480314965" bottom="0.78740157480314965" header="0.39370078740157483" footer="0.31496062992125984"/>
  <pageSetup paperSize="9" orientation="portrait" r:id="rId1"/>
  <headerFooter>
    <oddHeader>&amp;L&amp;"ＭＳ 明朝,標準"&amp;12【共同研究フェーズ】</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8B1CCA-70DE-4F5D-884C-BF55B3CA11A7}">
  <dimension ref="B1:G35"/>
  <sheetViews>
    <sheetView zoomScaleNormal="100" zoomScaleSheetLayoutView="100" workbookViewId="0">
      <selection activeCell="A4" sqref="A4:XFD4"/>
    </sheetView>
  </sheetViews>
  <sheetFormatPr defaultColWidth="8.90625" defaultRowHeight="18" x14ac:dyDescent="0.3"/>
  <cols>
    <col min="1" max="2" width="1.453125" style="39" customWidth="1"/>
    <col min="3" max="3" width="5.90625" style="39" customWidth="1"/>
    <col min="4" max="4" width="2.90625" style="39" bestFit="1" customWidth="1"/>
    <col min="5" max="5" width="5.90625" style="39" customWidth="1"/>
    <col min="6" max="6" width="53.90625" style="39" customWidth="1"/>
    <col min="7" max="7" width="1.453125" style="39" customWidth="1"/>
    <col min="8" max="16384" width="8.90625" style="39"/>
  </cols>
  <sheetData>
    <row r="1" spans="2:7" ht="9.9" customHeight="1" x14ac:dyDescent="0.3"/>
    <row r="2" spans="2:7" x14ac:dyDescent="0.3">
      <c r="B2" s="40"/>
      <c r="C2" s="77" t="s">
        <v>3484</v>
      </c>
      <c r="D2" s="40"/>
      <c r="E2" s="40"/>
      <c r="F2" s="42"/>
      <c r="G2" s="40"/>
    </row>
    <row r="3" spans="2:7" x14ac:dyDescent="0.3">
      <c r="B3" s="40"/>
      <c r="C3" s="77" t="s">
        <v>3483</v>
      </c>
      <c r="D3" s="40"/>
      <c r="E3" s="40"/>
      <c r="F3" s="42"/>
      <c r="G3" s="40"/>
    </row>
    <row r="4" spans="2:7" x14ac:dyDescent="0.3">
      <c r="B4" s="40"/>
      <c r="C4" s="41" t="s">
        <v>3547</v>
      </c>
      <c r="D4" s="40"/>
      <c r="E4" s="40"/>
      <c r="F4" s="42"/>
      <c r="G4" s="40"/>
    </row>
    <row r="5" spans="2:7" x14ac:dyDescent="0.3">
      <c r="B5" s="118" t="s">
        <v>3432</v>
      </c>
      <c r="C5" s="118"/>
      <c r="D5" s="118"/>
      <c r="E5" s="118"/>
      <c r="F5" s="118"/>
      <c r="G5" s="118"/>
    </row>
    <row r="6" spans="2:7" x14ac:dyDescent="0.3">
      <c r="B6" s="119" t="s">
        <v>3433</v>
      </c>
      <c r="C6" s="119"/>
      <c r="D6" s="119"/>
      <c r="E6" s="119"/>
      <c r="F6" s="119"/>
      <c r="G6" s="119"/>
    </row>
    <row r="7" spans="2:7" x14ac:dyDescent="0.3">
      <c r="B7" s="40"/>
      <c r="C7" s="41"/>
      <c r="D7" s="43"/>
      <c r="E7" s="43"/>
      <c r="F7" s="43"/>
      <c r="G7" s="40"/>
    </row>
    <row r="8" spans="2:7" x14ac:dyDescent="0.3">
      <c r="B8" s="40"/>
      <c r="C8" s="120" t="s">
        <v>3434</v>
      </c>
      <c r="D8" s="120"/>
      <c r="E8" s="120"/>
      <c r="F8" s="98"/>
      <c r="G8" s="40"/>
    </row>
    <row r="9" spans="2:7" x14ac:dyDescent="0.3">
      <c r="B9" s="40"/>
      <c r="C9" s="121" t="s">
        <v>3435</v>
      </c>
      <c r="D9" s="121"/>
      <c r="E9" s="121"/>
      <c r="F9" s="98"/>
      <c r="G9" s="40"/>
    </row>
    <row r="10" spans="2:7" ht="18.75" customHeight="1" x14ac:dyDescent="0.3">
      <c r="B10" s="40"/>
      <c r="C10" s="121" t="s">
        <v>3436</v>
      </c>
      <c r="D10" s="121"/>
      <c r="E10" s="121"/>
      <c r="F10" s="99" t="s">
        <v>3524</v>
      </c>
      <c r="G10" s="40"/>
    </row>
    <row r="11" spans="2:7" ht="18.75" customHeight="1" x14ac:dyDescent="0.3">
      <c r="B11" s="40"/>
      <c r="C11" s="121" t="s">
        <v>3437</v>
      </c>
      <c r="D11" s="121"/>
      <c r="E11" s="121"/>
      <c r="F11" s="99" t="s">
        <v>3525</v>
      </c>
      <c r="G11" s="40"/>
    </row>
    <row r="12" spans="2:7" ht="18.75" customHeight="1" x14ac:dyDescent="0.3">
      <c r="B12" s="40"/>
      <c r="C12" s="121" t="s">
        <v>3438</v>
      </c>
      <c r="D12" s="121"/>
      <c r="E12" s="121"/>
      <c r="F12" s="100" t="s">
        <v>3526</v>
      </c>
      <c r="G12" s="40"/>
    </row>
    <row r="13" spans="2:7" ht="18.75" customHeight="1" x14ac:dyDescent="0.3">
      <c r="B13" s="40"/>
      <c r="C13" s="121" t="s">
        <v>3439</v>
      </c>
      <c r="D13" s="121"/>
      <c r="E13" s="121"/>
      <c r="F13" s="99" t="s">
        <v>3527</v>
      </c>
      <c r="G13" s="40"/>
    </row>
    <row r="14" spans="2:7" ht="18.75" customHeight="1" x14ac:dyDescent="0.3">
      <c r="B14" s="40"/>
      <c r="C14" s="121" t="s">
        <v>3440</v>
      </c>
      <c r="D14" s="121"/>
      <c r="E14" s="121"/>
      <c r="F14" s="100" t="s">
        <v>3514</v>
      </c>
      <c r="G14" s="40"/>
    </row>
    <row r="15" spans="2:7" ht="18.75" customHeight="1" x14ac:dyDescent="0.3">
      <c r="B15" s="40"/>
      <c r="C15" s="121" t="s">
        <v>3441</v>
      </c>
      <c r="D15" s="121"/>
      <c r="E15" s="121"/>
      <c r="F15" s="100" t="s">
        <v>3515</v>
      </c>
      <c r="G15" s="40"/>
    </row>
    <row r="16" spans="2:7" ht="30" customHeight="1" x14ac:dyDescent="0.3">
      <c r="B16" s="40"/>
      <c r="C16" s="122" t="s">
        <v>3482</v>
      </c>
      <c r="D16" s="123"/>
      <c r="E16" s="123"/>
      <c r="F16" s="101" t="s">
        <v>3516</v>
      </c>
      <c r="G16" s="40"/>
    </row>
    <row r="17" spans="2:7" x14ac:dyDescent="0.3">
      <c r="B17" s="40"/>
      <c r="C17" s="40"/>
      <c r="D17" s="40"/>
      <c r="E17" s="40"/>
      <c r="F17" s="40"/>
      <c r="G17" s="40"/>
    </row>
    <row r="18" spans="2:7" ht="19.5" customHeight="1" x14ac:dyDescent="0.3">
      <c r="B18" s="40"/>
      <c r="C18" s="115" t="s">
        <v>3442</v>
      </c>
      <c r="D18" s="116"/>
      <c r="E18" s="116"/>
      <c r="F18" s="117"/>
      <c r="G18" s="40"/>
    </row>
    <row r="19" spans="2:7" x14ac:dyDescent="0.3">
      <c r="B19" s="40"/>
      <c r="C19" s="44" t="s">
        <v>3443</v>
      </c>
      <c r="D19" s="44" t="s">
        <v>3444</v>
      </c>
      <c r="E19" s="44" t="s">
        <v>3443</v>
      </c>
      <c r="F19" s="45" t="s">
        <v>3445</v>
      </c>
      <c r="G19" s="40"/>
    </row>
    <row r="20" spans="2:7" s="50" customFormat="1" x14ac:dyDescent="0.3">
      <c r="B20" s="46"/>
      <c r="C20" s="47" t="s">
        <v>3446</v>
      </c>
      <c r="D20" s="48" t="s">
        <v>3444</v>
      </c>
      <c r="E20" s="47" t="s">
        <v>3446</v>
      </c>
      <c r="F20" s="49"/>
      <c r="G20" s="46"/>
    </row>
    <row r="21" spans="2:7" s="50" customFormat="1" x14ac:dyDescent="0.3">
      <c r="B21" s="46"/>
      <c r="C21" s="47"/>
      <c r="D21" s="48" t="s">
        <v>3444</v>
      </c>
      <c r="E21" s="47"/>
      <c r="F21" s="49"/>
      <c r="G21" s="46"/>
    </row>
    <row r="22" spans="2:7" s="50" customFormat="1" x14ac:dyDescent="0.3">
      <c r="B22" s="46"/>
      <c r="C22" s="47"/>
      <c r="D22" s="48" t="s">
        <v>3444</v>
      </c>
      <c r="E22" s="47"/>
      <c r="F22" s="49"/>
      <c r="G22" s="46"/>
    </row>
    <row r="23" spans="2:7" s="50" customFormat="1" x14ac:dyDescent="0.3">
      <c r="B23" s="46"/>
      <c r="C23" s="47"/>
      <c r="D23" s="48" t="s">
        <v>3444</v>
      </c>
      <c r="E23" s="47"/>
      <c r="F23" s="49"/>
      <c r="G23" s="46"/>
    </row>
    <row r="24" spans="2:7" s="50" customFormat="1" x14ac:dyDescent="0.3">
      <c r="B24" s="46"/>
      <c r="C24" s="47"/>
      <c r="D24" s="48" t="s">
        <v>3444</v>
      </c>
      <c r="E24" s="47"/>
      <c r="F24" s="49"/>
      <c r="G24" s="46"/>
    </row>
    <row r="25" spans="2:7" s="50" customFormat="1" x14ac:dyDescent="0.3">
      <c r="B25" s="46"/>
      <c r="C25" s="47"/>
      <c r="D25" s="48" t="s">
        <v>3444</v>
      </c>
      <c r="E25" s="47"/>
      <c r="F25" s="49"/>
      <c r="G25" s="46"/>
    </row>
    <row r="26" spans="2:7" s="50" customFormat="1" x14ac:dyDescent="0.3">
      <c r="B26" s="46"/>
      <c r="C26" s="47"/>
      <c r="D26" s="48" t="s">
        <v>3444</v>
      </c>
      <c r="E26" s="47"/>
      <c r="F26" s="49"/>
      <c r="G26" s="46"/>
    </row>
    <row r="27" spans="2:7" s="50" customFormat="1" x14ac:dyDescent="0.3">
      <c r="B27" s="46"/>
      <c r="C27" s="47"/>
      <c r="D27" s="48" t="s">
        <v>3444</v>
      </c>
      <c r="E27" s="47"/>
      <c r="F27" s="49"/>
      <c r="G27" s="46"/>
    </row>
    <row r="28" spans="2:7" s="50" customFormat="1" x14ac:dyDescent="0.3">
      <c r="B28" s="46"/>
      <c r="C28" s="47"/>
      <c r="D28" s="48" t="s">
        <v>3444</v>
      </c>
      <c r="E28" s="47"/>
      <c r="F28" s="49"/>
      <c r="G28" s="46"/>
    </row>
    <row r="29" spans="2:7" s="50" customFormat="1" x14ac:dyDescent="0.3">
      <c r="B29" s="46"/>
      <c r="C29" s="47"/>
      <c r="D29" s="48" t="s">
        <v>3444</v>
      </c>
      <c r="E29" s="47"/>
      <c r="F29" s="49"/>
      <c r="G29" s="46"/>
    </row>
    <row r="30" spans="2:7" s="50" customFormat="1" x14ac:dyDescent="0.3">
      <c r="B30" s="46"/>
      <c r="C30" s="47"/>
      <c r="D30" s="48" t="s">
        <v>3444</v>
      </c>
      <c r="E30" s="47"/>
      <c r="F30" s="49"/>
      <c r="G30" s="46"/>
    </row>
    <row r="31" spans="2:7" s="50" customFormat="1" x14ac:dyDescent="0.3">
      <c r="B31" s="46"/>
      <c r="C31" s="47"/>
      <c r="D31" s="48" t="s">
        <v>3444</v>
      </c>
      <c r="E31" s="47"/>
      <c r="F31" s="49"/>
      <c r="G31" s="46"/>
    </row>
    <row r="32" spans="2:7" s="50" customFormat="1" x14ac:dyDescent="0.3">
      <c r="B32" s="46"/>
      <c r="C32" s="47"/>
      <c r="D32" s="48" t="s">
        <v>3444</v>
      </c>
      <c r="E32" s="47"/>
      <c r="F32" s="49"/>
      <c r="G32" s="46"/>
    </row>
    <row r="33" spans="2:7" s="50" customFormat="1" x14ac:dyDescent="0.3">
      <c r="B33" s="46"/>
      <c r="C33" s="47"/>
      <c r="D33" s="48" t="s">
        <v>3444</v>
      </c>
      <c r="E33" s="47"/>
      <c r="F33" s="51"/>
      <c r="G33" s="46"/>
    </row>
    <row r="34" spans="2:7" s="50" customFormat="1" x14ac:dyDescent="0.3">
      <c r="B34" s="46"/>
      <c r="C34" s="47"/>
      <c r="D34" s="48" t="s">
        <v>3444</v>
      </c>
      <c r="E34" s="47"/>
      <c r="F34" s="49"/>
      <c r="G34" s="46"/>
    </row>
    <row r="35" spans="2:7" ht="9.9" customHeight="1" x14ac:dyDescent="0.3">
      <c r="B35" s="40"/>
      <c r="C35" s="52"/>
      <c r="D35" s="53"/>
      <c r="E35" s="52"/>
      <c r="F35" s="54"/>
      <c r="G35" s="40"/>
    </row>
  </sheetData>
  <sheetProtection formatCells="0" formatRows="0" insertRows="0" deleteRows="0"/>
  <mergeCells count="12">
    <mergeCell ref="C18:F18"/>
    <mergeCell ref="B5:G5"/>
    <mergeCell ref="B6:G6"/>
    <mergeCell ref="C8:E8"/>
    <mergeCell ref="C9:E9"/>
    <mergeCell ref="C10:E10"/>
    <mergeCell ref="C11:E11"/>
    <mergeCell ref="C12:E12"/>
    <mergeCell ref="C13:E13"/>
    <mergeCell ref="C14:E14"/>
    <mergeCell ref="C15:E15"/>
    <mergeCell ref="C16:E16"/>
  </mergeCells>
  <phoneticPr fontId="5"/>
  <printOptions horizontalCentered="1"/>
  <pageMargins left="0.70866141732283472" right="0.70866141732283472" top="0.78740157480314965" bottom="0.78740157480314965" header="0.39370078740157483" footer="0.31496062992125984"/>
  <pageSetup paperSize="9" fitToHeight="0" orientation="portrait" r:id="rId1"/>
  <headerFooter>
    <oddHeader>&amp;L&amp;"ＭＳ 明朝,標準"&amp;12【共同研究フェーズ】&amp;R&amp;"ＭＳ 明朝,標準"&amp;10
（添付資料１）</oddHeader>
  </headerFooter>
  <picture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D6F511-C553-4717-9946-B57A1BD80054}">
  <sheetPr>
    <pageSetUpPr fitToPage="1"/>
  </sheetPr>
  <dimension ref="B1:Q58"/>
  <sheetViews>
    <sheetView zoomScaleNormal="100" zoomScaleSheetLayoutView="100" workbookViewId="0">
      <selection activeCell="A3" sqref="A3:XFD3"/>
    </sheetView>
  </sheetViews>
  <sheetFormatPr defaultColWidth="8.90625" defaultRowHeight="13.2" x14ac:dyDescent="0.3"/>
  <cols>
    <col min="1" max="2" width="1.453125" style="15" customWidth="1"/>
    <col min="3" max="3" width="6" style="15" bestFit="1" customWidth="1"/>
    <col min="4" max="4" width="6" style="15" customWidth="1"/>
    <col min="5" max="6" width="2.81640625" style="15" customWidth="1"/>
    <col min="7" max="11" width="10.453125" style="15" customWidth="1"/>
    <col min="12" max="12" width="10.36328125" style="15" customWidth="1"/>
    <col min="13" max="13" width="6.81640625" style="15" customWidth="1"/>
    <col min="14" max="14" width="6" style="15" bestFit="1" customWidth="1"/>
    <col min="15" max="15" width="4.08984375" style="15" customWidth="1"/>
    <col min="16" max="16" width="20.08984375" style="15" customWidth="1"/>
    <col min="17" max="17" width="1.81640625" style="15" customWidth="1"/>
    <col min="18" max="16384" width="8.90625" style="15"/>
  </cols>
  <sheetData>
    <row r="1" spans="2:17" ht="9.9" customHeight="1" x14ac:dyDescent="0.3"/>
    <row r="2" spans="2:17" x14ac:dyDescent="0.3">
      <c r="B2" s="16"/>
      <c r="C2" s="38" t="s">
        <v>3513</v>
      </c>
      <c r="D2" s="38"/>
      <c r="E2" s="16"/>
      <c r="F2" s="16"/>
      <c r="G2" s="16"/>
      <c r="H2" s="16"/>
      <c r="I2" s="16"/>
      <c r="J2" s="16"/>
      <c r="K2" s="16"/>
      <c r="L2" s="16"/>
      <c r="M2" s="16"/>
      <c r="N2" s="16"/>
      <c r="O2" s="16"/>
      <c r="P2" s="17"/>
      <c r="Q2" s="16"/>
    </row>
    <row r="3" spans="2:17" x14ac:dyDescent="0.3">
      <c r="B3" s="16"/>
      <c r="C3" s="108" t="s">
        <v>3548</v>
      </c>
      <c r="D3" s="108"/>
      <c r="E3" s="108"/>
      <c r="F3" s="16"/>
      <c r="G3" s="16"/>
      <c r="H3" s="16"/>
      <c r="I3" s="16"/>
      <c r="J3" s="16"/>
      <c r="K3" s="16"/>
      <c r="L3" s="16"/>
      <c r="M3" s="16"/>
      <c r="N3" s="16"/>
      <c r="O3" s="16"/>
      <c r="P3" s="16"/>
      <c r="Q3" s="17"/>
    </row>
    <row r="4" spans="2:17" x14ac:dyDescent="0.3">
      <c r="B4" s="16"/>
      <c r="C4" s="108"/>
      <c r="D4" s="108"/>
      <c r="E4" s="108"/>
      <c r="F4" s="16"/>
      <c r="G4" s="16"/>
      <c r="H4" s="16"/>
      <c r="I4" s="16"/>
      <c r="J4" s="16"/>
      <c r="K4" s="16"/>
      <c r="L4" s="16"/>
      <c r="M4" s="16"/>
      <c r="N4" s="16"/>
      <c r="O4" s="16"/>
      <c r="P4" s="17" t="s">
        <v>3447</v>
      </c>
      <c r="Q4" s="17"/>
    </row>
    <row r="5" spans="2:17" ht="9.9" customHeight="1" x14ac:dyDescent="0.3">
      <c r="B5" s="16"/>
      <c r="C5" s="16"/>
      <c r="D5" s="16"/>
      <c r="E5" s="16"/>
      <c r="F5" s="16"/>
      <c r="G5" s="16"/>
      <c r="H5" s="16"/>
      <c r="I5" s="16"/>
      <c r="J5" s="16"/>
      <c r="K5" s="16"/>
      <c r="L5" s="16"/>
      <c r="M5" s="16"/>
      <c r="N5" s="16"/>
      <c r="O5" s="16"/>
      <c r="P5" s="16"/>
      <c r="Q5" s="16"/>
    </row>
    <row r="6" spans="2:17" x14ac:dyDescent="0.3">
      <c r="B6" s="16"/>
      <c r="C6" s="128" t="s">
        <v>3448</v>
      </c>
      <c r="D6" s="129"/>
      <c r="E6" s="129"/>
      <c r="F6" s="129"/>
      <c r="G6" s="129"/>
      <c r="H6" s="129"/>
      <c r="I6" s="129"/>
      <c r="J6" s="129"/>
      <c r="K6" s="129"/>
      <c r="L6" s="129"/>
      <c r="M6" s="129"/>
      <c r="N6" s="129"/>
      <c r="O6" s="129"/>
      <c r="P6" s="130"/>
      <c r="Q6" s="16"/>
    </row>
    <row r="7" spans="2:17" x14ac:dyDescent="0.3">
      <c r="B7" s="16"/>
      <c r="C7" s="33"/>
      <c r="D7" s="33" t="s">
        <v>3443</v>
      </c>
      <c r="E7" s="29" t="s">
        <v>3449</v>
      </c>
      <c r="F7" s="31"/>
      <c r="G7" s="33" t="s">
        <v>3450</v>
      </c>
      <c r="H7" s="131" t="s">
        <v>3451</v>
      </c>
      <c r="I7" s="131"/>
      <c r="J7" s="131" t="s">
        <v>3452</v>
      </c>
      <c r="K7" s="131"/>
      <c r="L7" s="131" t="s">
        <v>3453</v>
      </c>
      <c r="M7" s="131"/>
      <c r="N7" s="131"/>
      <c r="O7" s="131"/>
      <c r="P7" s="33" t="s">
        <v>3454</v>
      </c>
      <c r="Q7" s="16"/>
    </row>
    <row r="8" spans="2:17" x14ac:dyDescent="0.3">
      <c r="B8" s="16"/>
      <c r="C8" s="14"/>
      <c r="D8" s="14" t="s">
        <v>3446</v>
      </c>
      <c r="E8" s="124"/>
      <c r="F8" s="126"/>
      <c r="G8" s="14"/>
      <c r="H8" s="127"/>
      <c r="I8" s="127"/>
      <c r="J8" s="127"/>
      <c r="K8" s="127"/>
      <c r="L8" s="127"/>
      <c r="M8" s="127"/>
      <c r="N8" s="127"/>
      <c r="O8" s="127"/>
      <c r="P8" s="14"/>
      <c r="Q8" s="16"/>
    </row>
    <row r="9" spans="2:17" x14ac:dyDescent="0.3">
      <c r="B9" s="16"/>
      <c r="C9" s="14"/>
      <c r="D9" s="18"/>
      <c r="E9" s="18"/>
      <c r="F9" s="19"/>
      <c r="G9" s="14"/>
      <c r="H9" s="124"/>
      <c r="I9" s="126"/>
      <c r="J9" s="124"/>
      <c r="K9" s="126"/>
      <c r="L9" s="124"/>
      <c r="M9" s="125"/>
      <c r="N9" s="125"/>
      <c r="O9" s="126"/>
      <c r="P9" s="14"/>
      <c r="Q9" s="16"/>
    </row>
    <row r="10" spans="2:17" x14ac:dyDescent="0.3">
      <c r="B10" s="16"/>
      <c r="C10" s="14"/>
      <c r="D10" s="18"/>
      <c r="E10" s="18"/>
      <c r="F10" s="19"/>
      <c r="G10" s="14"/>
      <c r="H10" s="124"/>
      <c r="I10" s="126"/>
      <c r="J10" s="124"/>
      <c r="K10" s="126"/>
      <c r="L10" s="124"/>
      <c r="M10" s="125"/>
      <c r="N10" s="125"/>
      <c r="O10" s="126"/>
      <c r="P10" s="14"/>
      <c r="Q10" s="16"/>
    </row>
    <row r="11" spans="2:17" x14ac:dyDescent="0.3">
      <c r="B11" s="16"/>
      <c r="C11" s="14"/>
      <c r="D11" s="18"/>
      <c r="E11" s="124"/>
      <c r="F11" s="126"/>
      <c r="G11" s="14"/>
      <c r="H11" s="127"/>
      <c r="I11" s="127"/>
      <c r="J11" s="127"/>
      <c r="K11" s="127"/>
      <c r="L11" s="127"/>
      <c r="M11" s="127"/>
      <c r="N11" s="127"/>
      <c r="O11" s="127"/>
      <c r="P11" s="14"/>
      <c r="Q11" s="16"/>
    </row>
    <row r="12" spans="2:17" x14ac:dyDescent="0.3">
      <c r="B12" s="16"/>
      <c r="C12" s="14"/>
      <c r="D12" s="18"/>
      <c r="E12" s="124"/>
      <c r="F12" s="126"/>
      <c r="G12" s="14"/>
      <c r="H12" s="127"/>
      <c r="I12" s="127"/>
      <c r="J12" s="127"/>
      <c r="K12" s="127"/>
      <c r="L12" s="127"/>
      <c r="M12" s="127"/>
      <c r="N12" s="127"/>
      <c r="O12" s="127"/>
      <c r="P12" s="14"/>
      <c r="Q12" s="16"/>
    </row>
    <row r="13" spans="2:17" x14ac:dyDescent="0.3">
      <c r="B13" s="16"/>
      <c r="C13" s="16"/>
      <c r="D13" s="16"/>
      <c r="E13" s="16"/>
      <c r="F13" s="16"/>
      <c r="G13" s="16"/>
      <c r="H13" s="16"/>
      <c r="I13" s="16"/>
      <c r="J13" s="16"/>
      <c r="K13" s="16"/>
      <c r="L13" s="16"/>
      <c r="M13" s="16"/>
      <c r="N13" s="16"/>
      <c r="O13" s="16"/>
      <c r="P13" s="16"/>
      <c r="Q13" s="16"/>
    </row>
    <row r="14" spans="2:17" x14ac:dyDescent="0.3">
      <c r="B14" s="16"/>
      <c r="C14" s="128" t="s">
        <v>3455</v>
      </c>
      <c r="D14" s="129"/>
      <c r="E14" s="129"/>
      <c r="F14" s="129"/>
      <c r="G14" s="129"/>
      <c r="H14" s="129"/>
      <c r="I14" s="129"/>
      <c r="J14" s="129"/>
      <c r="K14" s="129"/>
      <c r="L14" s="129"/>
      <c r="M14" s="129"/>
      <c r="N14" s="129"/>
      <c r="O14" s="129"/>
      <c r="P14" s="130"/>
      <c r="Q14" s="16"/>
    </row>
    <row r="15" spans="2:17" x14ac:dyDescent="0.3">
      <c r="B15" s="16"/>
      <c r="C15" s="29" t="s">
        <v>3456</v>
      </c>
      <c r="D15" s="30"/>
      <c r="E15" s="30"/>
      <c r="F15" s="30"/>
      <c r="G15" s="30"/>
      <c r="H15" s="30"/>
      <c r="I15" s="30"/>
      <c r="J15" s="30"/>
      <c r="K15" s="30"/>
      <c r="L15" s="30"/>
      <c r="M15" s="32"/>
      <c r="N15" s="32"/>
      <c r="O15" s="30"/>
      <c r="P15" s="31"/>
      <c r="Q15" s="16"/>
    </row>
    <row r="16" spans="2:17" ht="26.4" x14ac:dyDescent="0.3">
      <c r="B16" s="16"/>
      <c r="C16" s="33"/>
      <c r="D16" s="33" t="s">
        <v>3457</v>
      </c>
      <c r="E16" s="29" t="s">
        <v>3449</v>
      </c>
      <c r="F16" s="31"/>
      <c r="G16" s="34" t="s">
        <v>3458</v>
      </c>
      <c r="H16" s="33" t="s">
        <v>3459</v>
      </c>
      <c r="I16" s="33" t="s">
        <v>3460</v>
      </c>
      <c r="J16" s="128" t="s">
        <v>3461</v>
      </c>
      <c r="K16" s="130"/>
      <c r="L16" s="128" t="s">
        <v>3462</v>
      </c>
      <c r="M16" s="132"/>
      <c r="N16" s="36" t="s">
        <v>3463</v>
      </c>
      <c r="O16" s="33" t="s">
        <v>3464</v>
      </c>
      <c r="P16" s="33" t="s">
        <v>3454</v>
      </c>
      <c r="Q16" s="16"/>
    </row>
    <row r="17" spans="2:17" x14ac:dyDescent="0.3">
      <c r="B17" s="16"/>
      <c r="C17" s="14"/>
      <c r="D17" s="14" t="s">
        <v>3446</v>
      </c>
      <c r="E17" s="124"/>
      <c r="F17" s="126"/>
      <c r="G17" s="20"/>
      <c r="H17" s="14"/>
      <c r="I17" s="14"/>
      <c r="J17" s="124"/>
      <c r="K17" s="126"/>
      <c r="L17" s="127"/>
      <c r="M17" s="127"/>
      <c r="N17" s="19"/>
      <c r="O17" s="19"/>
      <c r="P17" s="14"/>
      <c r="Q17" s="16"/>
    </row>
    <row r="18" spans="2:17" x14ac:dyDescent="0.3">
      <c r="B18" s="16"/>
      <c r="C18" s="14"/>
      <c r="D18" s="18"/>
      <c r="E18" s="124"/>
      <c r="F18" s="126"/>
      <c r="G18" s="20"/>
      <c r="H18" s="14"/>
      <c r="I18" s="14"/>
      <c r="J18" s="124"/>
      <c r="K18" s="126"/>
      <c r="L18" s="127"/>
      <c r="M18" s="127"/>
      <c r="N18" s="19"/>
      <c r="O18" s="14"/>
      <c r="P18" s="14"/>
      <c r="Q18" s="16"/>
    </row>
    <row r="19" spans="2:17" x14ac:dyDescent="0.3">
      <c r="B19" s="16"/>
      <c r="C19" s="14"/>
      <c r="D19" s="18"/>
      <c r="E19" s="124"/>
      <c r="F19" s="126"/>
      <c r="G19" s="20"/>
      <c r="H19" s="14"/>
      <c r="I19" s="14"/>
      <c r="J19" s="124"/>
      <c r="K19" s="126"/>
      <c r="L19" s="127"/>
      <c r="M19" s="127"/>
      <c r="N19" s="19"/>
      <c r="O19" s="14"/>
      <c r="P19" s="14"/>
      <c r="Q19" s="16"/>
    </row>
    <row r="20" spans="2:17" x14ac:dyDescent="0.3">
      <c r="B20" s="16"/>
      <c r="C20" s="14"/>
      <c r="D20" s="18"/>
      <c r="E20" s="124"/>
      <c r="F20" s="126"/>
      <c r="G20" s="20"/>
      <c r="H20" s="14"/>
      <c r="I20" s="14"/>
      <c r="J20" s="124"/>
      <c r="K20" s="126"/>
      <c r="L20" s="127"/>
      <c r="M20" s="127"/>
      <c r="N20" s="19"/>
      <c r="O20" s="14"/>
      <c r="P20" s="14"/>
      <c r="Q20" s="16"/>
    </row>
    <row r="21" spans="2:17" x14ac:dyDescent="0.3">
      <c r="B21" s="16"/>
      <c r="C21" s="14"/>
      <c r="D21" s="18"/>
      <c r="E21" s="124"/>
      <c r="F21" s="126"/>
      <c r="G21" s="20"/>
      <c r="H21" s="14"/>
      <c r="I21" s="14"/>
      <c r="J21" s="124"/>
      <c r="K21" s="126"/>
      <c r="L21" s="127"/>
      <c r="M21" s="127"/>
      <c r="N21" s="19"/>
      <c r="O21" s="14"/>
      <c r="P21" s="14"/>
      <c r="Q21" s="16"/>
    </row>
    <row r="22" spans="2:17" x14ac:dyDescent="0.3">
      <c r="B22" s="16"/>
      <c r="C22" s="14"/>
      <c r="D22" s="18"/>
      <c r="E22" s="124"/>
      <c r="F22" s="126"/>
      <c r="G22" s="20"/>
      <c r="H22" s="14"/>
      <c r="I22" s="14"/>
      <c r="J22" s="124"/>
      <c r="K22" s="126"/>
      <c r="L22" s="127"/>
      <c r="M22" s="127"/>
      <c r="N22" s="19"/>
      <c r="O22" s="14"/>
      <c r="P22" s="14"/>
      <c r="Q22" s="16"/>
    </row>
    <row r="23" spans="2:17" x14ac:dyDescent="0.3">
      <c r="B23" s="16"/>
      <c r="C23" s="14"/>
      <c r="D23" s="18"/>
      <c r="E23" s="124"/>
      <c r="F23" s="126"/>
      <c r="G23" s="20"/>
      <c r="H23" s="14"/>
      <c r="I23" s="14"/>
      <c r="J23" s="124"/>
      <c r="K23" s="126"/>
      <c r="L23" s="127"/>
      <c r="M23" s="127"/>
      <c r="N23" s="19"/>
      <c r="O23" s="14"/>
      <c r="P23" s="14"/>
      <c r="Q23" s="16"/>
    </row>
    <row r="24" spans="2:17" x14ac:dyDescent="0.3">
      <c r="B24" s="16"/>
      <c r="C24" s="14"/>
      <c r="D24" s="18"/>
      <c r="E24" s="124"/>
      <c r="F24" s="126"/>
      <c r="G24" s="20"/>
      <c r="H24" s="14"/>
      <c r="I24" s="14"/>
      <c r="J24" s="124"/>
      <c r="K24" s="126"/>
      <c r="L24" s="127"/>
      <c r="M24" s="127"/>
      <c r="N24" s="19"/>
      <c r="O24" s="14"/>
      <c r="P24" s="14"/>
      <c r="Q24" s="16"/>
    </row>
    <row r="25" spans="2:17" x14ac:dyDescent="0.3">
      <c r="B25" s="16"/>
      <c r="C25" s="14"/>
      <c r="D25" s="18"/>
      <c r="E25" s="124"/>
      <c r="F25" s="126"/>
      <c r="G25" s="20"/>
      <c r="H25" s="14"/>
      <c r="I25" s="14"/>
      <c r="J25" s="124"/>
      <c r="K25" s="126"/>
      <c r="L25" s="127"/>
      <c r="M25" s="127"/>
      <c r="N25" s="19"/>
      <c r="O25" s="14"/>
      <c r="P25" s="14"/>
      <c r="Q25" s="16"/>
    </row>
    <row r="26" spans="2:17" x14ac:dyDescent="0.3">
      <c r="B26" s="16"/>
      <c r="C26" s="14"/>
      <c r="D26" s="18"/>
      <c r="E26" s="124"/>
      <c r="F26" s="126"/>
      <c r="G26" s="20"/>
      <c r="H26" s="14"/>
      <c r="I26" s="14"/>
      <c r="J26" s="124"/>
      <c r="K26" s="126"/>
      <c r="L26" s="127"/>
      <c r="M26" s="127"/>
      <c r="N26" s="19"/>
      <c r="O26" s="14"/>
      <c r="P26" s="14"/>
      <c r="Q26" s="16"/>
    </row>
    <row r="27" spans="2:17" x14ac:dyDescent="0.3">
      <c r="B27" s="16"/>
      <c r="C27" s="128" t="s">
        <v>3465</v>
      </c>
      <c r="D27" s="129"/>
      <c r="E27" s="129"/>
      <c r="F27" s="129"/>
      <c r="G27" s="129"/>
      <c r="H27" s="129"/>
      <c r="I27" s="129"/>
      <c r="J27" s="129"/>
      <c r="K27" s="129"/>
      <c r="L27" s="129"/>
      <c r="M27" s="129"/>
      <c r="N27" s="129"/>
      <c r="O27" s="129"/>
      <c r="P27" s="130"/>
      <c r="Q27" s="16"/>
    </row>
    <row r="28" spans="2:17" x14ac:dyDescent="0.3">
      <c r="B28" s="16"/>
      <c r="C28" s="33"/>
      <c r="D28" s="33" t="s">
        <v>3466</v>
      </c>
      <c r="E28" s="29" t="s">
        <v>3449</v>
      </c>
      <c r="F28" s="31"/>
      <c r="G28" s="34" t="s">
        <v>3467</v>
      </c>
      <c r="H28" s="128" t="s">
        <v>3468</v>
      </c>
      <c r="I28" s="130"/>
      <c r="J28" s="33" t="s">
        <v>3469</v>
      </c>
      <c r="K28" s="131" t="s">
        <v>3470</v>
      </c>
      <c r="L28" s="131"/>
      <c r="M28" s="131"/>
      <c r="N28" s="131"/>
      <c r="O28" s="131"/>
      <c r="P28" s="35" t="s">
        <v>3454</v>
      </c>
      <c r="Q28" s="16"/>
    </row>
    <row r="29" spans="2:17" x14ac:dyDescent="0.3">
      <c r="B29" s="16"/>
      <c r="C29" s="14"/>
      <c r="D29" s="14" t="s">
        <v>3471</v>
      </c>
      <c r="E29" s="124"/>
      <c r="F29" s="126"/>
      <c r="G29" s="20"/>
      <c r="H29" s="124"/>
      <c r="I29" s="126"/>
      <c r="J29" s="14"/>
      <c r="K29" s="127"/>
      <c r="L29" s="127"/>
      <c r="M29" s="127"/>
      <c r="N29" s="127"/>
      <c r="O29" s="127"/>
      <c r="P29" s="14"/>
      <c r="Q29" s="16"/>
    </row>
    <row r="30" spans="2:17" x14ac:dyDescent="0.3">
      <c r="B30" s="16"/>
      <c r="C30" s="14"/>
      <c r="D30" s="18"/>
      <c r="E30" s="124"/>
      <c r="F30" s="126"/>
      <c r="G30" s="20"/>
      <c r="H30" s="124"/>
      <c r="I30" s="126"/>
      <c r="J30" s="14"/>
      <c r="K30" s="127"/>
      <c r="L30" s="127"/>
      <c r="M30" s="127"/>
      <c r="N30" s="127"/>
      <c r="O30" s="127"/>
      <c r="P30" s="14"/>
      <c r="Q30" s="16"/>
    </row>
    <row r="31" spans="2:17" x14ac:dyDescent="0.3">
      <c r="B31" s="16"/>
      <c r="C31" s="14"/>
      <c r="D31" s="18"/>
      <c r="E31" s="124"/>
      <c r="F31" s="126"/>
      <c r="G31" s="20"/>
      <c r="H31" s="124"/>
      <c r="I31" s="126"/>
      <c r="J31" s="14"/>
      <c r="K31" s="127"/>
      <c r="L31" s="127"/>
      <c r="M31" s="127"/>
      <c r="N31" s="127"/>
      <c r="O31" s="127"/>
      <c r="P31" s="14"/>
      <c r="Q31" s="16"/>
    </row>
    <row r="32" spans="2:17" x14ac:dyDescent="0.3">
      <c r="B32" s="16"/>
      <c r="C32" s="14"/>
      <c r="D32" s="18"/>
      <c r="E32" s="124"/>
      <c r="F32" s="126"/>
      <c r="G32" s="20"/>
      <c r="H32" s="124"/>
      <c r="I32" s="126"/>
      <c r="J32" s="14"/>
      <c r="K32" s="127"/>
      <c r="L32" s="127"/>
      <c r="M32" s="127"/>
      <c r="N32" s="127"/>
      <c r="O32" s="127"/>
      <c r="P32" s="14"/>
      <c r="Q32" s="16"/>
    </row>
    <row r="33" spans="2:17" x14ac:dyDescent="0.3">
      <c r="B33" s="16"/>
      <c r="C33" s="14"/>
      <c r="D33" s="18"/>
      <c r="E33" s="124"/>
      <c r="F33" s="126"/>
      <c r="G33" s="20"/>
      <c r="H33" s="124"/>
      <c r="I33" s="126"/>
      <c r="J33" s="14"/>
      <c r="K33" s="127"/>
      <c r="L33" s="127"/>
      <c r="M33" s="127"/>
      <c r="N33" s="127"/>
      <c r="O33" s="127"/>
      <c r="P33" s="14"/>
      <c r="Q33" s="16"/>
    </row>
    <row r="34" spans="2:17" x14ac:dyDescent="0.3">
      <c r="B34" s="16"/>
      <c r="C34" s="14"/>
      <c r="D34" s="18"/>
      <c r="E34" s="124"/>
      <c r="F34" s="126"/>
      <c r="G34" s="20"/>
      <c r="H34" s="124"/>
      <c r="I34" s="126"/>
      <c r="J34" s="14"/>
      <c r="K34" s="127"/>
      <c r="L34" s="127"/>
      <c r="M34" s="127"/>
      <c r="N34" s="127"/>
      <c r="O34" s="127"/>
      <c r="P34" s="14"/>
      <c r="Q34" s="16"/>
    </row>
    <row r="35" spans="2:17" x14ac:dyDescent="0.3">
      <c r="B35" s="16"/>
      <c r="C35" s="14"/>
      <c r="D35" s="18"/>
      <c r="E35" s="124"/>
      <c r="F35" s="126"/>
      <c r="G35" s="20"/>
      <c r="H35" s="124"/>
      <c r="I35" s="126"/>
      <c r="J35" s="14"/>
      <c r="K35" s="127"/>
      <c r="L35" s="127"/>
      <c r="M35" s="127"/>
      <c r="N35" s="127"/>
      <c r="O35" s="127"/>
      <c r="P35" s="14"/>
      <c r="Q35" s="16"/>
    </row>
    <row r="36" spans="2:17" x14ac:dyDescent="0.3">
      <c r="B36" s="16"/>
      <c r="C36" s="14"/>
      <c r="D36" s="18"/>
      <c r="E36" s="124"/>
      <c r="F36" s="126"/>
      <c r="G36" s="20"/>
      <c r="H36" s="124"/>
      <c r="I36" s="126"/>
      <c r="J36" s="14"/>
      <c r="K36" s="127"/>
      <c r="L36" s="127"/>
      <c r="M36" s="127"/>
      <c r="N36" s="127"/>
      <c r="O36" s="127"/>
      <c r="P36" s="14"/>
      <c r="Q36" s="16"/>
    </row>
    <row r="37" spans="2:17" x14ac:dyDescent="0.3">
      <c r="B37" s="16"/>
      <c r="C37" s="14"/>
      <c r="D37" s="18"/>
      <c r="E37" s="124"/>
      <c r="F37" s="126"/>
      <c r="G37" s="20"/>
      <c r="H37" s="124"/>
      <c r="I37" s="126"/>
      <c r="J37" s="14"/>
      <c r="K37" s="127"/>
      <c r="L37" s="127"/>
      <c r="M37" s="127"/>
      <c r="N37" s="127"/>
      <c r="O37" s="127"/>
      <c r="P37" s="14"/>
      <c r="Q37" s="16"/>
    </row>
    <row r="38" spans="2:17" x14ac:dyDescent="0.3">
      <c r="B38" s="16"/>
      <c r="C38" s="14"/>
      <c r="D38" s="18"/>
      <c r="E38" s="124"/>
      <c r="F38" s="126"/>
      <c r="G38" s="20"/>
      <c r="H38" s="124"/>
      <c r="I38" s="126"/>
      <c r="J38" s="14"/>
      <c r="K38" s="127"/>
      <c r="L38" s="127"/>
      <c r="M38" s="127"/>
      <c r="N38" s="127"/>
      <c r="O38" s="127"/>
      <c r="P38" s="14"/>
      <c r="Q38" s="16"/>
    </row>
    <row r="39" spans="2:17" x14ac:dyDescent="0.3">
      <c r="B39" s="16"/>
      <c r="C39" s="128" t="s">
        <v>3472</v>
      </c>
      <c r="D39" s="129"/>
      <c r="E39" s="129"/>
      <c r="F39" s="129"/>
      <c r="G39" s="129"/>
      <c r="H39" s="129"/>
      <c r="I39" s="129"/>
      <c r="J39" s="129"/>
      <c r="K39" s="129"/>
      <c r="L39" s="129"/>
      <c r="M39" s="129"/>
      <c r="N39" s="129"/>
      <c r="O39" s="129"/>
      <c r="P39" s="130"/>
      <c r="Q39" s="16"/>
    </row>
    <row r="40" spans="2:17" ht="39.6" x14ac:dyDescent="0.3">
      <c r="B40" s="16"/>
      <c r="C40" s="33"/>
      <c r="D40" s="33" t="s">
        <v>3473</v>
      </c>
      <c r="E40" s="33" t="s">
        <v>3449</v>
      </c>
      <c r="F40" s="33" t="s">
        <v>3474</v>
      </c>
      <c r="G40" s="128" t="s">
        <v>3475</v>
      </c>
      <c r="H40" s="130"/>
      <c r="I40" s="128" t="s">
        <v>3476</v>
      </c>
      <c r="J40" s="129"/>
      <c r="K40" s="130"/>
      <c r="L40" s="128" t="s">
        <v>3477</v>
      </c>
      <c r="M40" s="129"/>
      <c r="N40" s="129"/>
      <c r="O40" s="130"/>
      <c r="P40" s="34" t="s">
        <v>3478</v>
      </c>
      <c r="Q40" s="16"/>
    </row>
    <row r="41" spans="2:17" x14ac:dyDescent="0.3">
      <c r="B41" s="16"/>
      <c r="C41" s="14"/>
      <c r="D41" s="14" t="s">
        <v>3471</v>
      </c>
      <c r="E41" s="14">
        <v>10</v>
      </c>
      <c r="F41" s="14"/>
      <c r="G41" s="124"/>
      <c r="H41" s="126"/>
      <c r="I41" s="124"/>
      <c r="J41" s="125"/>
      <c r="K41" s="126"/>
      <c r="L41" s="124"/>
      <c r="M41" s="125"/>
      <c r="N41" s="125"/>
      <c r="O41" s="126"/>
      <c r="P41" s="14"/>
      <c r="Q41" s="16"/>
    </row>
    <row r="42" spans="2:17" x14ac:dyDescent="0.3">
      <c r="B42" s="16"/>
      <c r="C42" s="14"/>
      <c r="D42" s="14"/>
      <c r="E42" s="14"/>
      <c r="F42" s="14"/>
      <c r="G42" s="124"/>
      <c r="H42" s="126"/>
      <c r="I42" s="124"/>
      <c r="J42" s="125"/>
      <c r="K42" s="126"/>
      <c r="L42" s="124"/>
      <c r="M42" s="125"/>
      <c r="N42" s="125"/>
      <c r="O42" s="126"/>
      <c r="P42" s="14"/>
      <c r="Q42" s="16"/>
    </row>
    <row r="43" spans="2:17" x14ac:dyDescent="0.3">
      <c r="B43" s="16"/>
      <c r="C43" s="14"/>
      <c r="D43" s="14"/>
      <c r="E43" s="14"/>
      <c r="F43" s="14"/>
      <c r="G43" s="124"/>
      <c r="H43" s="126"/>
      <c r="I43" s="124"/>
      <c r="J43" s="125"/>
      <c r="K43" s="126"/>
      <c r="L43" s="124"/>
      <c r="M43" s="125"/>
      <c r="N43" s="125"/>
      <c r="O43" s="126"/>
      <c r="P43" s="14"/>
      <c r="Q43" s="16"/>
    </row>
    <row r="44" spans="2:17" x14ac:dyDescent="0.3">
      <c r="B44" s="16"/>
      <c r="C44" s="14"/>
      <c r="D44" s="14"/>
      <c r="E44" s="14"/>
      <c r="F44" s="14"/>
      <c r="G44" s="124"/>
      <c r="H44" s="126"/>
      <c r="I44" s="124"/>
      <c r="J44" s="125"/>
      <c r="K44" s="126"/>
      <c r="L44" s="124"/>
      <c r="M44" s="125"/>
      <c r="N44" s="125"/>
      <c r="O44" s="126"/>
      <c r="P44" s="14"/>
      <c r="Q44" s="16"/>
    </row>
    <row r="45" spans="2:17" x14ac:dyDescent="0.3">
      <c r="B45" s="16"/>
      <c r="C45" s="14"/>
      <c r="D45" s="14"/>
      <c r="E45" s="14"/>
      <c r="F45" s="14"/>
      <c r="G45" s="124"/>
      <c r="H45" s="126"/>
      <c r="I45" s="124"/>
      <c r="J45" s="125"/>
      <c r="K45" s="126"/>
      <c r="L45" s="124"/>
      <c r="M45" s="125"/>
      <c r="N45" s="125"/>
      <c r="O45" s="126"/>
      <c r="P45" s="14"/>
      <c r="Q45" s="16"/>
    </row>
    <row r="46" spans="2:17" x14ac:dyDescent="0.3">
      <c r="B46" s="16"/>
      <c r="C46" s="14"/>
      <c r="D46" s="14"/>
      <c r="E46" s="14"/>
      <c r="F46" s="14"/>
      <c r="G46" s="124"/>
      <c r="H46" s="126"/>
      <c r="I46" s="124"/>
      <c r="J46" s="125"/>
      <c r="K46" s="126"/>
      <c r="L46" s="124"/>
      <c r="M46" s="125"/>
      <c r="N46" s="125"/>
      <c r="O46" s="126"/>
      <c r="P46" s="14"/>
      <c r="Q46" s="16"/>
    </row>
    <row r="47" spans="2:17" x14ac:dyDescent="0.3">
      <c r="B47" s="16"/>
      <c r="C47" s="14"/>
      <c r="D47" s="14"/>
      <c r="E47" s="14"/>
      <c r="F47" s="14"/>
      <c r="G47" s="124"/>
      <c r="H47" s="126"/>
      <c r="I47" s="124"/>
      <c r="J47" s="125"/>
      <c r="K47" s="126"/>
      <c r="L47" s="124"/>
      <c r="M47" s="125"/>
      <c r="N47" s="125"/>
      <c r="O47" s="126"/>
      <c r="P47" s="14"/>
      <c r="Q47" s="16"/>
    </row>
    <row r="48" spans="2:17" x14ac:dyDescent="0.3">
      <c r="B48" s="16"/>
      <c r="C48" s="14"/>
      <c r="D48" s="14"/>
      <c r="E48" s="14"/>
      <c r="F48" s="14"/>
      <c r="G48" s="124"/>
      <c r="H48" s="126"/>
      <c r="I48" s="124"/>
      <c r="J48" s="125"/>
      <c r="K48" s="126"/>
      <c r="L48" s="124"/>
      <c r="M48" s="125"/>
      <c r="N48" s="125"/>
      <c r="O48" s="126"/>
      <c r="P48" s="14"/>
      <c r="Q48" s="16"/>
    </row>
    <row r="49" spans="2:17" x14ac:dyDescent="0.3">
      <c r="B49" s="16"/>
      <c r="C49" s="14"/>
      <c r="D49" s="14"/>
      <c r="E49" s="14"/>
      <c r="F49" s="14"/>
      <c r="G49" s="124"/>
      <c r="H49" s="126"/>
      <c r="I49" s="124"/>
      <c r="J49" s="125"/>
      <c r="K49" s="126"/>
      <c r="L49" s="124"/>
      <c r="M49" s="125"/>
      <c r="N49" s="125"/>
      <c r="O49" s="126"/>
      <c r="P49" s="14"/>
      <c r="Q49" s="16"/>
    </row>
    <row r="50" spans="2:17" x14ac:dyDescent="0.3">
      <c r="B50" s="16"/>
      <c r="C50" s="14"/>
      <c r="D50" s="14"/>
      <c r="E50" s="14"/>
      <c r="F50" s="14"/>
      <c r="G50" s="124"/>
      <c r="H50" s="126"/>
      <c r="I50" s="124"/>
      <c r="J50" s="125"/>
      <c r="K50" s="126"/>
      <c r="L50" s="124"/>
      <c r="M50" s="125"/>
      <c r="N50" s="125"/>
      <c r="O50" s="126"/>
      <c r="P50" s="14"/>
      <c r="Q50" s="16"/>
    </row>
    <row r="51" spans="2:17" x14ac:dyDescent="0.3">
      <c r="B51" s="16"/>
      <c r="C51" s="128" t="s">
        <v>3479</v>
      </c>
      <c r="D51" s="129"/>
      <c r="E51" s="129"/>
      <c r="F51" s="129"/>
      <c r="G51" s="129"/>
      <c r="H51" s="129"/>
      <c r="I51" s="129"/>
      <c r="J51" s="129"/>
      <c r="K51" s="129"/>
      <c r="L51" s="129"/>
      <c r="M51" s="129"/>
      <c r="N51" s="129"/>
      <c r="O51" s="129"/>
      <c r="P51" s="130"/>
      <c r="Q51" s="16"/>
    </row>
    <row r="52" spans="2:17" x14ac:dyDescent="0.3">
      <c r="B52" s="16"/>
      <c r="C52" s="37"/>
      <c r="D52" s="37" t="s">
        <v>3443</v>
      </c>
      <c r="E52" s="29" t="s">
        <v>3449</v>
      </c>
      <c r="F52" s="31"/>
      <c r="G52" s="128" t="s">
        <v>3480</v>
      </c>
      <c r="H52" s="130"/>
      <c r="I52" s="128" t="s">
        <v>3481</v>
      </c>
      <c r="J52" s="129"/>
      <c r="K52" s="129"/>
      <c r="L52" s="129"/>
      <c r="M52" s="129"/>
      <c r="N52" s="129"/>
      <c r="O52" s="129"/>
      <c r="P52" s="130"/>
      <c r="Q52" s="16"/>
    </row>
    <row r="53" spans="2:17" x14ac:dyDescent="0.3">
      <c r="B53" s="16"/>
      <c r="C53" s="14"/>
      <c r="D53" s="14" t="s">
        <v>3446</v>
      </c>
      <c r="E53" s="124"/>
      <c r="F53" s="126"/>
      <c r="G53" s="124"/>
      <c r="H53" s="126"/>
      <c r="I53" s="124"/>
      <c r="J53" s="125"/>
      <c r="K53" s="125"/>
      <c r="L53" s="125"/>
      <c r="M53" s="125"/>
      <c r="N53" s="125"/>
      <c r="O53" s="125"/>
      <c r="P53" s="126"/>
      <c r="Q53" s="16"/>
    </row>
    <row r="54" spans="2:17" x14ac:dyDescent="0.3">
      <c r="B54" s="16"/>
      <c r="C54" s="14"/>
      <c r="D54" s="18"/>
      <c r="E54" s="124"/>
      <c r="F54" s="126"/>
      <c r="G54" s="124"/>
      <c r="H54" s="126"/>
      <c r="I54" s="124"/>
      <c r="J54" s="125"/>
      <c r="K54" s="125"/>
      <c r="L54" s="125"/>
      <c r="M54" s="125"/>
      <c r="N54" s="125"/>
      <c r="O54" s="125"/>
      <c r="P54" s="126"/>
      <c r="Q54" s="16"/>
    </row>
    <row r="55" spans="2:17" x14ac:dyDescent="0.3">
      <c r="B55" s="16"/>
      <c r="C55" s="14"/>
      <c r="D55" s="18"/>
      <c r="E55" s="124"/>
      <c r="F55" s="126"/>
      <c r="G55" s="124"/>
      <c r="H55" s="126"/>
      <c r="I55" s="124"/>
      <c r="J55" s="125"/>
      <c r="K55" s="125"/>
      <c r="L55" s="125"/>
      <c r="M55" s="125"/>
      <c r="N55" s="125"/>
      <c r="O55" s="125"/>
      <c r="P55" s="126"/>
      <c r="Q55" s="16"/>
    </row>
    <row r="56" spans="2:17" x14ac:dyDescent="0.3">
      <c r="B56" s="16"/>
      <c r="C56" s="14"/>
      <c r="D56" s="18"/>
      <c r="E56" s="124"/>
      <c r="F56" s="126"/>
      <c r="G56" s="124"/>
      <c r="H56" s="126"/>
      <c r="I56" s="124"/>
      <c r="J56" s="125"/>
      <c r="K56" s="125"/>
      <c r="L56" s="125"/>
      <c r="M56" s="125"/>
      <c r="N56" s="125"/>
      <c r="O56" s="125"/>
      <c r="P56" s="126"/>
      <c r="Q56" s="16"/>
    </row>
    <row r="57" spans="2:17" x14ac:dyDescent="0.3">
      <c r="B57" s="16"/>
      <c r="C57" s="14"/>
      <c r="D57" s="18"/>
      <c r="E57" s="124"/>
      <c r="F57" s="126"/>
      <c r="G57" s="124"/>
      <c r="H57" s="126"/>
      <c r="I57" s="124"/>
      <c r="J57" s="125"/>
      <c r="K57" s="125"/>
      <c r="L57" s="125"/>
      <c r="M57" s="125"/>
      <c r="N57" s="125"/>
      <c r="O57" s="125"/>
      <c r="P57" s="126"/>
      <c r="Q57" s="16"/>
    </row>
    <row r="58" spans="2:17" ht="9.9" customHeight="1" x14ac:dyDescent="0.3">
      <c r="B58" s="16"/>
      <c r="C58" s="16"/>
      <c r="D58" s="16"/>
      <c r="E58" s="16"/>
      <c r="F58" s="16"/>
      <c r="G58" s="16"/>
      <c r="H58" s="16"/>
      <c r="I58" s="16"/>
      <c r="J58" s="16"/>
      <c r="K58" s="16"/>
      <c r="L58" s="16"/>
      <c r="M58" s="16"/>
      <c r="N58" s="16"/>
      <c r="O58" s="16"/>
      <c r="P58" s="16"/>
      <c r="Q58" s="16"/>
    </row>
  </sheetData>
  <mergeCells count="140">
    <mergeCell ref="C6:P6"/>
    <mergeCell ref="H7:I7"/>
    <mergeCell ref="J7:K7"/>
    <mergeCell ref="L7:O7"/>
    <mergeCell ref="E8:F8"/>
    <mergeCell ref="H8:I8"/>
    <mergeCell ref="J8:K8"/>
    <mergeCell ref="L8:O8"/>
    <mergeCell ref="C14:P14"/>
    <mergeCell ref="H9:I9"/>
    <mergeCell ref="H10:I10"/>
    <mergeCell ref="J9:K9"/>
    <mergeCell ref="J10:K10"/>
    <mergeCell ref="L9:O9"/>
    <mergeCell ref="L10:O10"/>
    <mergeCell ref="J16:K16"/>
    <mergeCell ref="L16:M16"/>
    <mergeCell ref="E17:F17"/>
    <mergeCell ref="J17:K17"/>
    <mergeCell ref="L17:M17"/>
    <mergeCell ref="E11:F11"/>
    <mergeCell ref="H11:I11"/>
    <mergeCell ref="J11:K11"/>
    <mergeCell ref="L11:O11"/>
    <mergeCell ref="E12:F12"/>
    <mergeCell ref="H12:I12"/>
    <mergeCell ref="J12:K12"/>
    <mergeCell ref="L12:O12"/>
    <mergeCell ref="E18:F18"/>
    <mergeCell ref="J18:K18"/>
    <mergeCell ref="L18:M18"/>
    <mergeCell ref="E26:F26"/>
    <mergeCell ref="J26:K26"/>
    <mergeCell ref="L26:M26"/>
    <mergeCell ref="E19:F19"/>
    <mergeCell ref="J19:K19"/>
    <mergeCell ref="L19:M19"/>
    <mergeCell ref="E20:F20"/>
    <mergeCell ref="J20:K20"/>
    <mergeCell ref="L20:M20"/>
    <mergeCell ref="E21:F21"/>
    <mergeCell ref="J21:K21"/>
    <mergeCell ref="L21:M21"/>
    <mergeCell ref="E22:F22"/>
    <mergeCell ref="E24:F24"/>
    <mergeCell ref="J24:K24"/>
    <mergeCell ref="J22:K22"/>
    <mergeCell ref="L22:M22"/>
    <mergeCell ref="E23:F23"/>
    <mergeCell ref="J23:K23"/>
    <mergeCell ref="L23:M23"/>
    <mergeCell ref="E57:F57"/>
    <mergeCell ref="G57:H57"/>
    <mergeCell ref="I57:P57"/>
    <mergeCell ref="C51:P51"/>
    <mergeCell ref="G52:H52"/>
    <mergeCell ref="I52:P52"/>
    <mergeCell ref="E53:F53"/>
    <mergeCell ref="G53:H53"/>
    <mergeCell ref="I53:P53"/>
    <mergeCell ref="E54:F54"/>
    <mergeCell ref="G54:H54"/>
    <mergeCell ref="I54:P54"/>
    <mergeCell ref="E55:F55"/>
    <mergeCell ref="G55:H55"/>
    <mergeCell ref="I55:P55"/>
    <mergeCell ref="E56:F56"/>
    <mergeCell ref="G56:H56"/>
    <mergeCell ref="I56:P56"/>
    <mergeCell ref="G49:H49"/>
    <mergeCell ref="I49:K49"/>
    <mergeCell ref="L49:O49"/>
    <mergeCell ref="C39:P39"/>
    <mergeCell ref="G40:H40"/>
    <mergeCell ref="I40:K40"/>
    <mergeCell ref="L40:O40"/>
    <mergeCell ref="G41:H41"/>
    <mergeCell ref="I41:K41"/>
    <mergeCell ref="L41:O41"/>
    <mergeCell ref="G45:H45"/>
    <mergeCell ref="I45:K45"/>
    <mergeCell ref="L45:O45"/>
    <mergeCell ref="G46:H46"/>
    <mergeCell ref="I46:K46"/>
    <mergeCell ref="L46:O46"/>
    <mergeCell ref="G43:H43"/>
    <mergeCell ref="I43:K43"/>
    <mergeCell ref="L43:O43"/>
    <mergeCell ref="G44:H44"/>
    <mergeCell ref="I44:K44"/>
    <mergeCell ref="L44:O44"/>
    <mergeCell ref="G47:H47"/>
    <mergeCell ref="I47:K47"/>
    <mergeCell ref="E37:F37"/>
    <mergeCell ref="H37:I37"/>
    <mergeCell ref="E32:F32"/>
    <mergeCell ref="H32:I32"/>
    <mergeCell ref="K32:O32"/>
    <mergeCell ref="E33:F33"/>
    <mergeCell ref="H33:I33"/>
    <mergeCell ref="L24:M24"/>
    <mergeCell ref="E25:F25"/>
    <mergeCell ref="J25:K25"/>
    <mergeCell ref="L25:M25"/>
    <mergeCell ref="K33:O33"/>
    <mergeCell ref="E30:F30"/>
    <mergeCell ref="H30:I30"/>
    <mergeCell ref="K30:O30"/>
    <mergeCell ref="E31:F31"/>
    <mergeCell ref="H31:I31"/>
    <mergeCell ref="C27:P27"/>
    <mergeCell ref="H28:I28"/>
    <mergeCell ref="K28:O28"/>
    <mergeCell ref="E29:F29"/>
    <mergeCell ref="H29:I29"/>
    <mergeCell ref="K29:O29"/>
    <mergeCell ref="L47:O47"/>
    <mergeCell ref="G48:H48"/>
    <mergeCell ref="I48:K48"/>
    <mergeCell ref="L48:O48"/>
    <mergeCell ref="G50:H50"/>
    <mergeCell ref="I50:K50"/>
    <mergeCell ref="L50:O50"/>
    <mergeCell ref="K31:O31"/>
    <mergeCell ref="E36:F36"/>
    <mergeCell ref="H36:I36"/>
    <mergeCell ref="K36:O36"/>
    <mergeCell ref="G42:H42"/>
    <mergeCell ref="I42:K42"/>
    <mergeCell ref="L42:O42"/>
    <mergeCell ref="E34:F34"/>
    <mergeCell ref="H34:I34"/>
    <mergeCell ref="K34:O34"/>
    <mergeCell ref="E35:F35"/>
    <mergeCell ref="H35:I35"/>
    <mergeCell ref="K35:O35"/>
    <mergeCell ref="K37:O37"/>
    <mergeCell ref="E38:F38"/>
    <mergeCell ref="H38:I38"/>
    <mergeCell ref="K38:O38"/>
  </mergeCells>
  <phoneticPr fontId="5"/>
  <printOptions horizontalCentered="1"/>
  <pageMargins left="0.31496062992125984" right="0.31496062992125984" top="0.78740157480314965" bottom="0.39370078740157483" header="0.39370078740157483" footer="0.19685039370078741"/>
  <pageSetup paperSize="9" fitToHeight="0" orientation="landscape" r:id="rId1"/>
  <headerFooter>
    <oddHeader>&amp;L&amp;"ＭＳ 明朝,標準"&amp;12【共同研究フェーズ】&amp;R&amp;"ＭＳ 明朝,標準"&amp;10
（添付資料１）</oddHeader>
  </headerFooter>
  <picture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5676F3-544B-4FD9-AC8C-77D06A2FD216}">
  <dimension ref="A1:J48"/>
  <sheetViews>
    <sheetView zoomScaleNormal="100" zoomScaleSheetLayoutView="100" workbookViewId="0">
      <selection activeCell="B13" sqref="B13:J13"/>
    </sheetView>
  </sheetViews>
  <sheetFormatPr defaultColWidth="8.90625" defaultRowHeight="13.2" x14ac:dyDescent="0.3"/>
  <cols>
    <col min="1" max="1" width="1.453125" style="65" customWidth="1"/>
    <col min="2" max="2" width="2.36328125" style="63" customWidth="1"/>
    <col min="3" max="3" width="9.36328125" style="64" customWidth="1"/>
    <col min="4" max="4" width="16.81640625" style="64" customWidth="1"/>
    <col min="5" max="5" width="8.90625" style="64" bestFit="1" customWidth="1"/>
    <col min="6" max="6" width="4.453125" style="64" bestFit="1" customWidth="1"/>
    <col min="7" max="7" width="8.81640625" style="64" customWidth="1"/>
    <col min="8" max="8" width="12.81640625" style="64" customWidth="1"/>
    <col min="9" max="9" width="6.81640625" style="64" customWidth="1"/>
    <col min="10" max="10" width="1.453125" style="65" customWidth="1"/>
    <col min="11" max="16384" width="8.90625" style="65"/>
  </cols>
  <sheetData>
    <row r="1" spans="2:10" ht="9.9" customHeight="1" x14ac:dyDescent="0.3"/>
    <row r="2" spans="2:10" x14ac:dyDescent="0.3">
      <c r="B2" s="103" t="s">
        <v>3529</v>
      </c>
      <c r="C2" s="133" t="s">
        <v>3530</v>
      </c>
      <c r="D2" s="133"/>
      <c r="E2" s="133"/>
      <c r="F2" s="133"/>
      <c r="G2" s="133"/>
      <c r="H2" s="133"/>
      <c r="I2" s="133"/>
      <c r="J2" s="66"/>
    </row>
    <row r="3" spans="2:10" x14ac:dyDescent="0.3">
      <c r="B3" s="104" t="s">
        <v>3529</v>
      </c>
      <c r="C3" s="133" t="s">
        <v>3531</v>
      </c>
      <c r="D3" s="133"/>
      <c r="E3" s="133"/>
      <c r="F3" s="133"/>
      <c r="G3" s="133"/>
      <c r="H3" s="133"/>
      <c r="I3" s="133"/>
      <c r="J3" s="66"/>
    </row>
    <row r="4" spans="2:10" ht="51.75" customHeight="1" x14ac:dyDescent="0.3">
      <c r="B4" s="104" t="s">
        <v>3529</v>
      </c>
      <c r="C4" s="134" t="s">
        <v>3532</v>
      </c>
      <c r="D4" s="134"/>
      <c r="E4" s="134"/>
      <c r="F4" s="134"/>
      <c r="G4" s="134"/>
      <c r="H4" s="134"/>
      <c r="I4" s="134"/>
      <c r="J4" s="66"/>
    </row>
    <row r="5" spans="2:10" x14ac:dyDescent="0.3">
      <c r="B5" s="104" t="s">
        <v>3529</v>
      </c>
      <c r="C5" s="135" t="s">
        <v>3533</v>
      </c>
      <c r="D5" s="135"/>
      <c r="E5" s="135"/>
      <c r="F5" s="135"/>
      <c r="G5" s="135"/>
      <c r="H5" s="135"/>
      <c r="I5" s="135"/>
      <c r="J5" s="66"/>
    </row>
    <row r="6" spans="2:10" ht="25.5" customHeight="1" x14ac:dyDescent="0.3">
      <c r="B6" s="104" t="s">
        <v>3529</v>
      </c>
      <c r="C6" s="136" t="s">
        <v>3534</v>
      </c>
      <c r="D6" s="135"/>
      <c r="E6" s="135"/>
      <c r="F6" s="135"/>
      <c r="G6" s="135"/>
      <c r="H6" s="135"/>
      <c r="I6" s="135"/>
      <c r="J6" s="66"/>
    </row>
    <row r="7" spans="2:10" x14ac:dyDescent="0.3">
      <c r="B7" s="67"/>
      <c r="C7" s="55"/>
      <c r="D7" s="68"/>
      <c r="E7" s="68"/>
      <c r="F7" s="68"/>
      <c r="G7" s="68"/>
      <c r="H7" s="68"/>
      <c r="I7" s="56"/>
      <c r="J7" s="56" t="s">
        <v>3485</v>
      </c>
    </row>
    <row r="8" spans="2:10" ht="19.2" x14ac:dyDescent="0.3">
      <c r="B8" s="140" t="s">
        <v>3486</v>
      </c>
      <c r="C8" s="140"/>
      <c r="D8" s="140"/>
      <c r="E8" s="140"/>
      <c r="F8" s="140"/>
      <c r="G8" s="140"/>
      <c r="H8" s="140"/>
      <c r="I8" s="140"/>
      <c r="J8" s="140"/>
    </row>
    <row r="9" spans="2:10" x14ac:dyDescent="0.3">
      <c r="B9" s="67"/>
      <c r="C9" s="55"/>
      <c r="D9" s="68"/>
      <c r="E9" s="68"/>
      <c r="F9" s="68"/>
      <c r="G9" s="68"/>
      <c r="H9" s="68"/>
      <c r="I9" s="56"/>
      <c r="J9" s="56"/>
    </row>
    <row r="10" spans="2:10" x14ac:dyDescent="0.3">
      <c r="B10" s="97"/>
      <c r="C10" s="97" t="s">
        <v>3521</v>
      </c>
      <c r="D10" s="105" t="s">
        <v>3522</v>
      </c>
      <c r="E10" s="97"/>
      <c r="F10" s="97"/>
      <c r="G10" s="97"/>
      <c r="H10" s="97"/>
      <c r="I10" s="97"/>
      <c r="J10" s="97"/>
    </row>
    <row r="11" spans="2:10" x14ac:dyDescent="0.3">
      <c r="B11" s="97"/>
      <c r="C11" s="97" t="s">
        <v>3520</v>
      </c>
      <c r="D11" s="105" t="s">
        <v>3523</v>
      </c>
      <c r="E11" s="97"/>
      <c r="F11" s="97"/>
      <c r="G11" s="97"/>
      <c r="H11" s="97"/>
      <c r="I11" s="97"/>
      <c r="J11" s="97"/>
    </row>
    <row r="12" spans="2:10" ht="14.25" customHeight="1" x14ac:dyDescent="0.3">
      <c r="B12" s="67"/>
      <c r="C12" s="55"/>
      <c r="D12" s="55"/>
      <c r="E12" s="55"/>
      <c r="F12" s="55"/>
      <c r="G12" s="55"/>
      <c r="H12" s="55"/>
      <c r="I12" s="55"/>
      <c r="J12" s="55"/>
    </row>
    <row r="13" spans="2:10" ht="54.75" customHeight="1" x14ac:dyDescent="0.3">
      <c r="B13" s="141" t="s">
        <v>3549</v>
      </c>
      <c r="C13" s="141"/>
      <c r="D13" s="141"/>
      <c r="E13" s="141"/>
      <c r="F13" s="141"/>
      <c r="G13" s="141"/>
      <c r="H13" s="141"/>
      <c r="I13" s="141"/>
      <c r="J13" s="141"/>
    </row>
    <row r="14" spans="2:10" ht="15.75" customHeight="1" x14ac:dyDescent="0.3">
      <c r="B14" s="67"/>
      <c r="C14" s="58"/>
      <c r="D14" s="58"/>
      <c r="E14" s="58"/>
      <c r="F14" s="58"/>
      <c r="G14" s="58"/>
      <c r="H14" s="58"/>
      <c r="I14" s="58"/>
      <c r="J14" s="58"/>
    </row>
    <row r="15" spans="2:10" ht="18" customHeight="1" x14ac:dyDescent="0.3">
      <c r="B15" s="142" t="s">
        <v>3487</v>
      </c>
      <c r="C15" s="142"/>
      <c r="D15" s="142"/>
      <c r="E15" s="142"/>
      <c r="F15" s="142"/>
      <c r="G15" s="142"/>
      <c r="H15" s="142"/>
      <c r="I15" s="142"/>
      <c r="J15" s="142"/>
    </row>
    <row r="16" spans="2:10" ht="52.5" customHeight="1" x14ac:dyDescent="0.3">
      <c r="B16" s="69"/>
      <c r="C16" s="60" t="s">
        <v>3488</v>
      </c>
      <c r="D16" s="61" t="s">
        <v>3489</v>
      </c>
      <c r="E16" s="60" t="s">
        <v>3490</v>
      </c>
      <c r="F16" s="143" t="s">
        <v>3491</v>
      </c>
      <c r="G16" s="144"/>
      <c r="H16" s="62" t="s">
        <v>3492</v>
      </c>
      <c r="I16" s="60" t="s">
        <v>3493</v>
      </c>
      <c r="J16" s="70"/>
    </row>
    <row r="17" spans="2:10" ht="52.5" customHeight="1" x14ac:dyDescent="0.3">
      <c r="B17" s="69"/>
      <c r="C17" s="73" t="s">
        <v>3535</v>
      </c>
      <c r="D17" s="74" t="s">
        <v>3536</v>
      </c>
      <c r="E17" s="76" t="s">
        <v>3537</v>
      </c>
      <c r="F17" s="145" t="s">
        <v>3538</v>
      </c>
      <c r="G17" s="147"/>
      <c r="H17" s="75" t="s">
        <v>3498</v>
      </c>
      <c r="I17" s="76">
        <v>15</v>
      </c>
      <c r="J17" s="70"/>
    </row>
    <row r="18" spans="2:10" ht="38.25" customHeight="1" x14ac:dyDescent="0.3">
      <c r="B18" s="67"/>
      <c r="C18" s="73" t="s">
        <v>3494</v>
      </c>
      <c r="D18" s="73" t="s">
        <v>3495</v>
      </c>
      <c r="E18" s="74" t="s">
        <v>3496</v>
      </c>
      <c r="F18" s="145" t="s">
        <v>3497</v>
      </c>
      <c r="G18" s="146"/>
      <c r="H18" s="75" t="s">
        <v>3498</v>
      </c>
      <c r="I18" s="74">
        <v>10</v>
      </c>
      <c r="J18" s="70"/>
    </row>
    <row r="19" spans="2:10" ht="63" customHeight="1" x14ac:dyDescent="0.3">
      <c r="B19" s="67"/>
      <c r="C19" s="73" t="s">
        <v>3499</v>
      </c>
      <c r="D19" s="73" t="s">
        <v>3500</v>
      </c>
      <c r="E19" s="74" t="s">
        <v>3501</v>
      </c>
      <c r="F19" s="145" t="s">
        <v>3502</v>
      </c>
      <c r="G19" s="147"/>
      <c r="H19" s="75" t="s">
        <v>3498</v>
      </c>
      <c r="I19" s="74">
        <v>20</v>
      </c>
      <c r="J19" s="70"/>
    </row>
    <row r="20" spans="2:10" ht="54.75" customHeight="1" x14ac:dyDescent="0.3">
      <c r="B20" s="67"/>
      <c r="C20" s="74" t="s">
        <v>3503</v>
      </c>
      <c r="D20" s="76" t="s">
        <v>3504</v>
      </c>
      <c r="E20" s="74" t="s">
        <v>3504</v>
      </c>
      <c r="F20" s="148" t="s">
        <v>3503</v>
      </c>
      <c r="G20" s="146"/>
      <c r="H20" s="75" t="s">
        <v>3503</v>
      </c>
      <c r="I20" s="74">
        <v>15</v>
      </c>
      <c r="J20" s="70"/>
    </row>
    <row r="21" spans="2:10" ht="18.75" customHeight="1" x14ac:dyDescent="0.3">
      <c r="B21" s="67"/>
      <c r="C21" s="68"/>
      <c r="D21" s="57"/>
      <c r="E21" s="68"/>
      <c r="F21" s="68"/>
      <c r="G21" s="68"/>
      <c r="H21" s="68"/>
      <c r="I21" s="68"/>
      <c r="J21" s="70"/>
    </row>
    <row r="22" spans="2:10" x14ac:dyDescent="0.3">
      <c r="B22" s="59" t="s">
        <v>3539</v>
      </c>
      <c r="C22" s="59"/>
      <c r="D22" s="59"/>
      <c r="E22" s="59"/>
      <c r="F22" s="59"/>
      <c r="G22" s="59"/>
      <c r="H22" s="59"/>
      <c r="I22" s="59"/>
      <c r="J22" s="70"/>
    </row>
    <row r="23" spans="2:10" x14ac:dyDescent="0.3">
      <c r="B23" s="59" t="s">
        <v>3540</v>
      </c>
      <c r="C23" s="59"/>
      <c r="D23" s="59"/>
      <c r="E23" s="59"/>
      <c r="F23" s="59"/>
      <c r="G23" s="59"/>
      <c r="H23" s="59"/>
      <c r="I23" s="59"/>
      <c r="J23" s="70"/>
    </row>
    <row r="24" spans="2:10" x14ac:dyDescent="0.3">
      <c r="B24" s="67"/>
      <c r="C24" s="139" t="s">
        <v>3505</v>
      </c>
      <c r="D24" s="139"/>
      <c r="E24" s="139" t="s">
        <v>3506</v>
      </c>
      <c r="F24" s="139"/>
      <c r="G24" s="71"/>
      <c r="H24" s="57"/>
      <c r="I24" s="57"/>
      <c r="J24" s="70"/>
    </row>
    <row r="25" spans="2:10" x14ac:dyDescent="0.3">
      <c r="B25" s="67"/>
      <c r="C25" s="138" t="s">
        <v>3507</v>
      </c>
      <c r="D25" s="138"/>
      <c r="E25" s="138" t="s">
        <v>3508</v>
      </c>
      <c r="F25" s="138"/>
      <c r="G25" s="72"/>
      <c r="H25" s="57"/>
      <c r="I25" s="57"/>
      <c r="J25" s="70"/>
    </row>
    <row r="26" spans="2:10" x14ac:dyDescent="0.3">
      <c r="B26" s="67"/>
      <c r="C26" s="138" t="s">
        <v>3509</v>
      </c>
      <c r="D26" s="138"/>
      <c r="E26" s="138" t="s">
        <v>3510</v>
      </c>
      <c r="F26" s="138"/>
      <c r="G26" s="72"/>
      <c r="H26" s="57"/>
      <c r="I26" s="57"/>
      <c r="J26" s="70"/>
    </row>
    <row r="27" spans="2:10" x14ac:dyDescent="0.3">
      <c r="B27" s="67"/>
      <c r="C27" s="138" t="s">
        <v>3511</v>
      </c>
      <c r="D27" s="138"/>
      <c r="E27" s="138" t="s">
        <v>3512</v>
      </c>
      <c r="F27" s="138"/>
      <c r="G27" s="72"/>
      <c r="H27" s="57"/>
      <c r="I27" s="57"/>
      <c r="J27" s="70"/>
    </row>
    <row r="28" spans="2:10" ht="31.5" customHeight="1" x14ac:dyDescent="0.3">
      <c r="B28" s="67"/>
      <c r="C28" s="68"/>
      <c r="D28" s="137"/>
      <c r="E28" s="137"/>
      <c r="F28" s="137"/>
      <c r="G28" s="137"/>
      <c r="H28" s="57"/>
      <c r="I28" s="57"/>
      <c r="J28" s="70"/>
    </row>
    <row r="29" spans="2:10" x14ac:dyDescent="0.3">
      <c r="B29" s="67"/>
      <c r="C29" s="68"/>
      <c r="D29" s="137"/>
      <c r="E29" s="137"/>
      <c r="F29" s="137"/>
      <c r="G29" s="137"/>
      <c r="H29" s="57"/>
      <c r="I29" s="57"/>
      <c r="J29" s="70"/>
    </row>
    <row r="30" spans="2:10" x14ac:dyDescent="0.3">
      <c r="B30" s="67"/>
      <c r="C30" s="68"/>
      <c r="D30" s="137"/>
      <c r="E30" s="137"/>
      <c r="F30" s="137"/>
      <c r="G30" s="137"/>
      <c r="H30" s="57"/>
      <c r="I30" s="57"/>
      <c r="J30" s="70"/>
    </row>
    <row r="31" spans="2:10" ht="25.5" customHeight="1" x14ac:dyDescent="0.3">
      <c r="B31" s="67"/>
      <c r="C31" s="68"/>
      <c r="D31" s="137"/>
      <c r="E31" s="137"/>
      <c r="F31" s="137"/>
      <c r="G31" s="137"/>
      <c r="H31" s="57"/>
      <c r="I31" s="57"/>
      <c r="J31" s="70"/>
    </row>
    <row r="32" spans="2:10" ht="25.5" customHeight="1" x14ac:dyDescent="0.3">
      <c r="B32" s="67"/>
      <c r="C32" s="68"/>
      <c r="D32" s="137"/>
      <c r="E32" s="137"/>
      <c r="F32" s="137"/>
      <c r="G32" s="137"/>
      <c r="H32" s="57"/>
      <c r="I32" s="57"/>
      <c r="J32" s="70"/>
    </row>
    <row r="33" spans="1:2" ht="25.5" customHeight="1" x14ac:dyDescent="0.3">
      <c r="B33" s="64"/>
    </row>
    <row r="34" spans="1:2" ht="25.5" customHeight="1" x14ac:dyDescent="0.3"/>
    <row r="35" spans="1:2" ht="6" customHeight="1" x14ac:dyDescent="0.3"/>
    <row r="36" spans="1:2" ht="55.5" customHeight="1" x14ac:dyDescent="0.3"/>
    <row r="37" spans="1:2" ht="18" customHeight="1" x14ac:dyDescent="0.3"/>
    <row r="39" spans="1:2" ht="56.25" customHeight="1" x14ac:dyDescent="0.3"/>
    <row r="42" spans="1:2" ht="27.75" customHeight="1" x14ac:dyDescent="0.3"/>
    <row r="43" spans="1:2" ht="27.75" customHeight="1" x14ac:dyDescent="0.3"/>
    <row r="44" spans="1:2" ht="21.75" customHeight="1" x14ac:dyDescent="0.3"/>
    <row r="45" spans="1:2" x14ac:dyDescent="0.3">
      <c r="A45" s="64"/>
    </row>
    <row r="46" spans="1:2" ht="34.5" customHeight="1" x14ac:dyDescent="0.3"/>
    <row r="48" spans="1:2" ht="25.5" customHeight="1" x14ac:dyDescent="0.3"/>
  </sheetData>
  <sheetProtection algorithmName="SHA-512" hashValue="aXw6Reo6CA0PsNa+iG6LRhVrdTUbWt1W3qB3oO/ITG+WhX2No7HMotum1wiFY4cAKQEo7sGnpVRmSjPeWvVV1w==" saltValue="cX0gPqhltnHEHdFE9+ohKA==" spinCount="100000" sheet="1" formatCells="0" insertRows="0" deleteRows="0"/>
  <mergeCells count="26">
    <mergeCell ref="C24:D24"/>
    <mergeCell ref="E24:F24"/>
    <mergeCell ref="B8:J8"/>
    <mergeCell ref="B13:J13"/>
    <mergeCell ref="B15:J15"/>
    <mergeCell ref="F16:G16"/>
    <mergeCell ref="F18:G18"/>
    <mergeCell ref="F19:G19"/>
    <mergeCell ref="F20:G20"/>
    <mergeCell ref="F17:G17"/>
    <mergeCell ref="C25:D25"/>
    <mergeCell ref="E25:F25"/>
    <mergeCell ref="C26:D26"/>
    <mergeCell ref="E26:F26"/>
    <mergeCell ref="C27:D27"/>
    <mergeCell ref="E27:F27"/>
    <mergeCell ref="D28:G28"/>
    <mergeCell ref="D29:G29"/>
    <mergeCell ref="D30:G30"/>
    <mergeCell ref="D31:G31"/>
    <mergeCell ref="D32:G32"/>
    <mergeCell ref="C2:I2"/>
    <mergeCell ref="C3:I3"/>
    <mergeCell ref="C4:I4"/>
    <mergeCell ref="C5:I5"/>
    <mergeCell ref="C6:I6"/>
  </mergeCells>
  <phoneticPr fontId="5"/>
  <printOptions horizontalCentered="1"/>
  <pageMargins left="0.70866141732283472" right="0.70866141732283472" top="0.78740157480314965" bottom="0.78740157480314965" header="0.39370078740157483" footer="0.31496062992125984"/>
  <pageSetup paperSize="9" fitToHeight="0" orientation="portrait" r:id="rId1"/>
  <headerFooter>
    <oddHeader>&amp;L&amp;"ＭＳ 明朝,標準"&amp;12【共同研究フェーズ】&amp;R&amp;"ＭＳ 明朝,標準"&amp;10
（添付資料２）</oddHeader>
  </headerFooter>
  <picture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023821-2715-421E-9D80-8CF905D3A19A}">
  <sheetPr>
    <pageSetUpPr fitToPage="1"/>
  </sheetPr>
  <dimension ref="B1:D17"/>
  <sheetViews>
    <sheetView topLeftCell="A10" zoomScaleNormal="100" zoomScaleSheetLayoutView="100" workbookViewId="0">
      <selection sqref="A1:C1"/>
    </sheetView>
  </sheetViews>
  <sheetFormatPr defaultColWidth="8.90625" defaultRowHeight="13.2" x14ac:dyDescent="0.3"/>
  <cols>
    <col min="1" max="1" width="1.81640625" style="6" customWidth="1"/>
    <col min="2" max="2" width="2.6328125" style="6" bestFit="1" customWidth="1"/>
    <col min="3" max="3" width="66.36328125" style="13" customWidth="1"/>
    <col min="4" max="4" width="1.90625" style="6" customWidth="1"/>
    <col min="5" max="16384" width="8.90625" style="6"/>
  </cols>
  <sheetData>
    <row r="1" spans="2:4" ht="9.9" customHeight="1" x14ac:dyDescent="0.3"/>
    <row r="2" spans="2:4" ht="18.75" customHeight="1" x14ac:dyDescent="0.3">
      <c r="B2" s="150" t="s">
        <v>3415</v>
      </c>
      <c r="C2" s="150"/>
      <c r="D2" s="150"/>
    </row>
    <row r="3" spans="2:4" s="8" customFormat="1" ht="80.099999999999994" customHeight="1" x14ac:dyDescent="0.3">
      <c r="B3" s="149" t="s">
        <v>3416</v>
      </c>
      <c r="C3" s="149"/>
      <c r="D3" s="7"/>
    </row>
    <row r="4" spans="2:4" ht="39.6" x14ac:dyDescent="0.3">
      <c r="B4" s="9" t="str">
        <f>_xlfn.UNICHAR(11162)</f>
        <v>⮚</v>
      </c>
      <c r="C4" s="78" t="s">
        <v>3417</v>
      </c>
      <c r="D4" s="5"/>
    </row>
    <row r="5" spans="2:4" ht="5.0999999999999996" customHeight="1" x14ac:dyDescent="0.3">
      <c r="B5" s="9"/>
      <c r="C5" s="78"/>
      <c r="D5" s="5"/>
    </row>
    <row r="6" spans="2:4" ht="39.6" x14ac:dyDescent="0.3">
      <c r="B6" s="9" t="str">
        <f>_xlfn.UNICHAR(11162)</f>
        <v>⮚</v>
      </c>
      <c r="C6" s="79" t="s">
        <v>3418</v>
      </c>
      <c r="D6" s="5"/>
    </row>
    <row r="7" spans="2:4" ht="5.0999999999999996" customHeight="1" x14ac:dyDescent="0.3">
      <c r="B7" s="9"/>
      <c r="C7" s="78"/>
      <c r="D7" s="5"/>
    </row>
    <row r="8" spans="2:4" ht="66" x14ac:dyDescent="0.3">
      <c r="B8" s="9" t="str">
        <f>_xlfn.UNICHAR(11162)</f>
        <v>⮚</v>
      </c>
      <c r="C8" s="80" t="s">
        <v>3419</v>
      </c>
      <c r="D8" s="5"/>
    </row>
    <row r="9" spans="2:4" ht="5.0999999999999996" customHeight="1" x14ac:dyDescent="0.3">
      <c r="B9" s="9"/>
      <c r="C9" s="78"/>
      <c r="D9" s="5"/>
    </row>
    <row r="10" spans="2:4" ht="52.8" x14ac:dyDescent="0.3">
      <c r="B10" s="9" t="str">
        <f>_xlfn.UNICHAR(11162)</f>
        <v>⮚</v>
      </c>
      <c r="C10" s="80" t="s">
        <v>3420</v>
      </c>
      <c r="D10" s="5"/>
    </row>
    <row r="11" spans="2:4" x14ac:dyDescent="0.3">
      <c r="B11" s="11"/>
      <c r="C11" s="10"/>
      <c r="D11" s="5"/>
    </row>
    <row r="12" spans="2:4" ht="99.9" customHeight="1" x14ac:dyDescent="0.3">
      <c r="B12" s="11"/>
      <c r="C12" s="21" t="s">
        <v>3518</v>
      </c>
      <c r="D12" s="5"/>
    </row>
    <row r="13" spans="2:4" x14ac:dyDescent="0.3">
      <c r="B13" s="5"/>
      <c r="C13" s="12"/>
      <c r="D13" s="5"/>
    </row>
    <row r="14" spans="2:4" ht="99.9" customHeight="1" x14ac:dyDescent="0.3">
      <c r="B14" s="5"/>
      <c r="C14" s="21" t="s">
        <v>3421</v>
      </c>
      <c r="D14" s="5"/>
    </row>
    <row r="15" spans="2:4" x14ac:dyDescent="0.3">
      <c r="B15" s="5"/>
      <c r="C15" s="12"/>
      <c r="D15" s="5"/>
    </row>
    <row r="16" spans="2:4" ht="150" customHeight="1" x14ac:dyDescent="0.3">
      <c r="B16" s="5"/>
      <c r="C16" s="21" t="s">
        <v>3422</v>
      </c>
      <c r="D16" s="5"/>
    </row>
    <row r="17" spans="2:4" x14ac:dyDescent="0.3">
      <c r="B17" s="5"/>
      <c r="C17" s="12"/>
      <c r="D17" s="5"/>
    </row>
  </sheetData>
  <sheetProtection algorithmName="SHA-512" hashValue="MjnTcTyvktV0dF3R4KFVgnKo7jrGnt9bHCdLiOo1VrCqygovMse2GG7hZTgzkde0ywTy0SFizRHPQlhpvojwnw==" saltValue="h/uqJCWhaJYSGVJRoX4cDw==" spinCount="100000" sheet="1" objects="1" scenarios="1" formatCells="0" formatRows="0"/>
  <mergeCells count="2">
    <mergeCell ref="B3:C3"/>
    <mergeCell ref="B2:D2"/>
  </mergeCells>
  <phoneticPr fontId="5"/>
  <pageMargins left="0.70866141732283472" right="0.70866141732283472" top="0.59055118110236227" bottom="0.78740157480314965" header="0.39370078740157483" footer="0.31496062992125984"/>
  <pageSetup paperSize="9" fitToHeight="0" orientation="portrait" r:id="rId1"/>
  <headerFooter>
    <oddHeader>&amp;L&amp;"ＭＳ 明朝,標準"&amp;12【共同研究フェーズ】</oddHeader>
  </headerFooter>
  <picture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99EC39-7228-4E4F-8E8D-3B7F33C937E4}">
  <sheetPr>
    <pageSetUpPr fitToPage="1"/>
  </sheetPr>
  <dimension ref="B1:D5"/>
  <sheetViews>
    <sheetView zoomScaleNormal="100" zoomScaleSheetLayoutView="90" workbookViewId="0">
      <selection activeCell="D22" sqref="D22"/>
    </sheetView>
  </sheetViews>
  <sheetFormatPr defaultColWidth="8.90625" defaultRowHeight="13.2" x14ac:dyDescent="0.3"/>
  <cols>
    <col min="1" max="1" width="1.81640625" style="6" customWidth="1"/>
    <col min="2" max="2" width="2.6328125" style="6" bestFit="1" customWidth="1"/>
    <col min="3" max="3" width="66.36328125" style="13" customWidth="1"/>
    <col min="4" max="4" width="1.90625" style="6" customWidth="1"/>
    <col min="5" max="16384" width="8.90625" style="6"/>
  </cols>
  <sheetData>
    <row r="1" spans="2:4" ht="9.9" customHeight="1" x14ac:dyDescent="0.3"/>
    <row r="2" spans="2:4" ht="18.75" customHeight="1" x14ac:dyDescent="0.3">
      <c r="B2" s="4"/>
      <c r="C2" s="81" t="s">
        <v>3423</v>
      </c>
      <c r="D2" s="5"/>
    </row>
    <row r="3" spans="2:4" x14ac:dyDescent="0.3">
      <c r="B3" s="11"/>
      <c r="C3" s="10"/>
      <c r="D3" s="5"/>
    </row>
    <row r="4" spans="2:4" ht="200.1" customHeight="1" x14ac:dyDescent="0.3">
      <c r="B4" s="11"/>
      <c r="C4" s="21" t="s">
        <v>3517</v>
      </c>
      <c r="D4" s="5"/>
    </row>
    <row r="5" spans="2:4" x14ac:dyDescent="0.3">
      <c r="B5" s="5"/>
      <c r="C5" s="12"/>
      <c r="D5" s="5"/>
    </row>
  </sheetData>
  <sheetProtection algorithmName="SHA-512" hashValue="ePQsMLaxEcxg+WKKJOYeRKWaRl9zSnGxsjTqCpDkLqEQhuQx/hcI8nIdyseKYbmL6sdLJr6MXXV2oik4/UtCLw==" saltValue="mJ/VTP+QPDNZX0Rw3/iaOg==" spinCount="100000" sheet="1" objects="1" scenarios="1" formatCells="0" formatRows="0"/>
  <phoneticPr fontId="5"/>
  <pageMargins left="0.70866141732283472" right="0.70866141732283472" top="0.59055118110236227" bottom="0.78740157480314965" header="0.39370078740157483" footer="0.31496062992125984"/>
  <pageSetup paperSize="9" fitToHeight="0" orientation="portrait" r:id="rId1"/>
  <headerFooter>
    <oddHeader>&amp;L&amp;"ＭＳ 明朝,標準"&amp;12【共同研究フェーズ】</oddHeader>
  </headerFooter>
  <picture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F715CC-AF2D-4DAF-9C2A-34B1261C6E46}">
  <dimension ref="A1:F20"/>
  <sheetViews>
    <sheetView showGridLines="0" zoomScaleNormal="100" zoomScaleSheetLayoutView="100" workbookViewId="0">
      <selection activeCell="D27" sqref="D27"/>
    </sheetView>
  </sheetViews>
  <sheetFormatPr defaultColWidth="8.90625" defaultRowHeight="13.2" x14ac:dyDescent="0.3"/>
  <cols>
    <col min="1" max="1" width="2.81640625" style="23" customWidth="1"/>
    <col min="2" max="2" width="18.81640625" style="23" customWidth="1"/>
    <col min="3" max="3" width="10.81640625" style="23" customWidth="1"/>
    <col min="4" max="4" width="50.81640625" style="23" customWidth="1"/>
    <col min="5" max="5" width="0" style="23" hidden="1" customWidth="1"/>
    <col min="6" max="6" width="2.81640625" style="23" customWidth="1"/>
    <col min="7" max="16384" width="8.90625" style="23"/>
  </cols>
  <sheetData>
    <row r="1" spans="1:6" ht="16.2" x14ac:dyDescent="0.3">
      <c r="A1" s="96" t="s">
        <v>3408</v>
      </c>
    </row>
    <row r="3" spans="1:6" ht="20.100000000000001" customHeight="1" x14ac:dyDescent="0.3">
      <c r="B3" s="24"/>
      <c r="C3" s="25" t="s">
        <v>3409</v>
      </c>
      <c r="D3" s="26" t="s">
        <v>3410</v>
      </c>
    </row>
    <row r="4" spans="1:6" ht="20.100000000000001" customHeight="1" x14ac:dyDescent="0.3">
      <c r="B4" s="152" t="s">
        <v>3413</v>
      </c>
      <c r="C4" s="22"/>
      <c r="D4" s="27" t="str">
        <f>IF($C4&lt;&gt;"",VLOOKUP($C4,'技術キーワード一覧(マスタ)'!$E$1:$F$554,2,FALSE),"")</f>
        <v/>
      </c>
      <c r="E4" s="23">
        <f>COUNTIF($C$4:$C$10,$C4)</f>
        <v>0</v>
      </c>
    </row>
    <row r="5" spans="1:6" ht="20.100000000000001" customHeight="1" x14ac:dyDescent="0.3">
      <c r="B5" s="152"/>
      <c r="C5" s="22"/>
      <c r="D5" s="27" t="str">
        <f>IF($C5&lt;&gt;"",VLOOKUP($C5,'技術キーワード一覧(マスタ)'!$E$1:$F$554,2,FALSE),"")</f>
        <v/>
      </c>
      <c r="E5" s="23">
        <f t="shared" ref="E5:E10" si="0">COUNTIF($C$4:$C$10,$C5)</f>
        <v>0</v>
      </c>
    </row>
    <row r="6" spans="1:6" ht="20.100000000000001" customHeight="1" x14ac:dyDescent="0.3">
      <c r="B6" s="152" t="s">
        <v>3411</v>
      </c>
      <c r="C6" s="22"/>
      <c r="D6" s="27" t="str">
        <f>IF($C6&lt;&gt;"",VLOOKUP($C6,'技術キーワード一覧(マスタ)'!$E$1:$F$554,2,FALSE),"")</f>
        <v/>
      </c>
      <c r="E6" s="23">
        <f t="shared" si="0"/>
        <v>0</v>
      </c>
    </row>
    <row r="7" spans="1:6" ht="20.100000000000001" customHeight="1" x14ac:dyDescent="0.3">
      <c r="B7" s="152"/>
      <c r="C7" s="22"/>
      <c r="D7" s="27" t="str">
        <f>IF($C7&lt;&gt;"",VLOOKUP($C7,'技術キーワード一覧(マスタ)'!$E$1:$F$554,2,FALSE),"")</f>
        <v/>
      </c>
      <c r="E7" s="23">
        <f t="shared" si="0"/>
        <v>0</v>
      </c>
    </row>
    <row r="8" spans="1:6" ht="20.100000000000001" customHeight="1" x14ac:dyDescent="0.3">
      <c r="B8" s="152"/>
      <c r="C8" s="22"/>
      <c r="D8" s="27" t="str">
        <f>IF($C8&lt;&gt;"",VLOOKUP($C8,'技術キーワード一覧(マスタ)'!$E$1:$F$554,2,FALSE),"")</f>
        <v/>
      </c>
      <c r="E8" s="23">
        <f t="shared" si="0"/>
        <v>0</v>
      </c>
    </row>
    <row r="9" spans="1:6" ht="20.100000000000001" customHeight="1" x14ac:dyDescent="0.3">
      <c r="B9" s="152" t="s">
        <v>3412</v>
      </c>
      <c r="C9" s="22"/>
      <c r="D9" s="27" t="str">
        <f>IF($C9&lt;&gt;"",VLOOKUP($C9,'技術キーワード一覧(マスタ)'!$E$1:$F$554,2,FALSE),"")</f>
        <v/>
      </c>
      <c r="E9" s="23">
        <f t="shared" si="0"/>
        <v>0</v>
      </c>
    </row>
    <row r="10" spans="1:6" ht="20.100000000000001" customHeight="1" x14ac:dyDescent="0.3">
      <c r="B10" s="152"/>
      <c r="C10" s="22"/>
      <c r="D10" s="27" t="str">
        <f>IF($C10&lt;&gt;"",VLOOKUP($C10,'技術キーワード一覧(マスタ)'!$E$1:$F$554,2,FALSE),"")</f>
        <v/>
      </c>
      <c r="E10" s="23">
        <f t="shared" si="0"/>
        <v>0</v>
      </c>
    </row>
    <row r="11" spans="1:6" ht="20.100000000000001" customHeight="1" x14ac:dyDescent="0.3">
      <c r="B11" s="153" t="s">
        <v>3519</v>
      </c>
      <c r="C11" s="156"/>
      <c r="D11" s="157"/>
    </row>
    <row r="12" spans="1:6" ht="20.100000000000001" customHeight="1" x14ac:dyDescent="0.3">
      <c r="B12" s="154"/>
      <c r="C12" s="156"/>
      <c r="D12" s="157"/>
    </row>
    <row r="13" spans="1:6" ht="20.100000000000001" customHeight="1" x14ac:dyDescent="0.3">
      <c r="B13" s="155"/>
      <c r="C13" s="156"/>
      <c r="D13" s="157"/>
    </row>
    <row r="15" spans="1:6" x14ac:dyDescent="0.3">
      <c r="B15" s="151" t="s">
        <v>3541</v>
      </c>
      <c r="C15" s="151"/>
      <c r="D15" s="151"/>
      <c r="E15" s="151"/>
      <c r="F15" s="151"/>
    </row>
    <row r="16" spans="1:6" x14ac:dyDescent="0.3">
      <c r="B16" s="151" t="s">
        <v>3414</v>
      </c>
      <c r="C16" s="151"/>
      <c r="D16" s="151"/>
      <c r="E16" s="151"/>
      <c r="F16" s="151"/>
    </row>
    <row r="18" spans="2:2" x14ac:dyDescent="0.3">
      <c r="B18" s="28" t="str">
        <f>IF(MAX($E$4:$E$10)&gt;1,"●技術キーワードの番号が重複しています。同じ番号を複数回入力しないでください。","")</f>
        <v/>
      </c>
    </row>
    <row r="19" spans="2:2" x14ac:dyDescent="0.3">
      <c r="B19" s="28" t="str">
        <f>IF(OR(ISERROR($D$4),ISERROR($D$5),ISERROR($D$6),ISERROR($D$7),ISERROR($D$8),ISERROR($D$9),ISERROR($D$10)),"●「技術キーワード一覧」に存在しない番号が入力されています。修正してください。","")</f>
        <v/>
      </c>
    </row>
    <row r="20" spans="2:2" x14ac:dyDescent="0.3">
      <c r="B20" s="28" t="str">
        <f>IF(AND(COUNTA($C$4:$C$5)&gt;0,COUNTA($C$6:$C$8)&gt;0,COUNTA($C$9:$C$10)&gt;0),"","●各項目1つ以上は入力してください。")</f>
        <v>●各項目1つ以上は入力してください。</v>
      </c>
    </row>
  </sheetData>
  <sheetProtection algorithmName="SHA-512" hashValue="KBTAs4hmE2XBZ5YboriVn/304i5VAaovDeAbyCsuFwh1qJ81EU3Z2GNFuLt2o4l/16URbeycsocGhg3Xfb87eA==" saltValue="TbqtKJDg+nFTZ0drlKKTeg==" spinCount="100000" sheet="1" objects="1" scenarios="1"/>
  <mergeCells count="9">
    <mergeCell ref="B15:F15"/>
    <mergeCell ref="B16:F16"/>
    <mergeCell ref="B4:B5"/>
    <mergeCell ref="B6:B8"/>
    <mergeCell ref="B9:B10"/>
    <mergeCell ref="B11:B13"/>
    <mergeCell ref="C11:D11"/>
    <mergeCell ref="C12:D12"/>
    <mergeCell ref="C13:D13"/>
  </mergeCells>
  <phoneticPr fontId="5"/>
  <conditionalFormatting sqref="C4:C10">
    <cfRule type="duplicateValues" dxfId="0" priority="1"/>
  </conditionalFormatting>
  <pageMargins left="0.70866141732283472" right="0.70866141732283472" top="0.78740157480314965" bottom="0.74803149606299213" header="0.39370078740157483" footer="0.31496062992125984"/>
  <pageSetup paperSize="9" orientation="landscape" r:id="rId1"/>
  <headerFooter>
    <oddHeader>&amp;L&amp;"ＭＳ 明朝,標準"&amp;12【共同研究フェーズ】</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43EAFC-F0A8-40BE-A69E-2E2187811627}">
  <dimension ref="A1:CB554"/>
  <sheetViews>
    <sheetView zoomScale="80" zoomScaleNormal="80" workbookViewId="0">
      <pane ySplit="1" topLeftCell="A2" activePane="bottomLeft" state="frozen"/>
      <selection pane="bottomLeft" activeCell="A2" sqref="A2"/>
    </sheetView>
  </sheetViews>
  <sheetFormatPr defaultRowHeight="15" x14ac:dyDescent="0.3"/>
  <cols>
    <col min="1" max="1" width="16.90625" bestFit="1" customWidth="1"/>
    <col min="2" max="2" width="9" style="3" customWidth="1"/>
    <col min="3" max="4" width="34.6328125" customWidth="1"/>
    <col min="5" max="5" width="9.6328125" customWidth="1"/>
    <col min="6" max="6" width="54.36328125" bestFit="1" customWidth="1"/>
    <col min="7" max="7" width="54.36328125" customWidth="1"/>
  </cols>
  <sheetData>
    <row r="1" spans="1:80" s="1" customFormat="1" ht="30.75" customHeight="1" x14ac:dyDescent="0.3">
      <c r="A1" s="1" t="s">
        <v>0</v>
      </c>
      <c r="B1" s="2"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c r="U1" s="1" t="s">
        <v>20</v>
      </c>
      <c r="V1" s="1" t="s">
        <v>21</v>
      </c>
      <c r="W1" s="1" t="s">
        <v>22</v>
      </c>
      <c r="X1" s="1" t="s">
        <v>23</v>
      </c>
      <c r="Y1" s="1" t="s">
        <v>24</v>
      </c>
      <c r="Z1" s="1" t="s">
        <v>25</v>
      </c>
      <c r="AA1" s="1" t="s">
        <v>26</v>
      </c>
      <c r="AB1" s="1" t="s">
        <v>27</v>
      </c>
      <c r="AC1" s="1" t="s">
        <v>28</v>
      </c>
      <c r="AD1" s="1" t="s">
        <v>29</v>
      </c>
      <c r="AE1" s="1" t="s">
        <v>30</v>
      </c>
      <c r="AF1" s="1" t="s">
        <v>31</v>
      </c>
      <c r="AG1" s="1" t="s">
        <v>32</v>
      </c>
      <c r="AH1" s="1" t="s">
        <v>33</v>
      </c>
      <c r="AI1" s="1" t="s">
        <v>34</v>
      </c>
      <c r="AJ1" s="1" t="s">
        <v>35</v>
      </c>
      <c r="AK1" s="1" t="s">
        <v>36</v>
      </c>
      <c r="AL1" s="1" t="s">
        <v>37</v>
      </c>
      <c r="AM1" s="1" t="s">
        <v>38</v>
      </c>
      <c r="AN1" s="1" t="s">
        <v>39</v>
      </c>
      <c r="AO1" s="1" t="s">
        <v>40</v>
      </c>
      <c r="AP1" s="1" t="s">
        <v>41</v>
      </c>
      <c r="AQ1" s="1" t="s">
        <v>42</v>
      </c>
      <c r="AR1" s="1" t="s">
        <v>43</v>
      </c>
      <c r="AS1" s="1" t="s">
        <v>44</v>
      </c>
      <c r="AT1" s="1" t="s">
        <v>45</v>
      </c>
      <c r="AU1" s="1" t="s">
        <v>46</v>
      </c>
      <c r="AV1" s="1" t="s">
        <v>47</v>
      </c>
      <c r="AW1" s="1" t="s">
        <v>48</v>
      </c>
      <c r="AX1" s="1" t="s">
        <v>49</v>
      </c>
      <c r="AY1" s="1" t="s">
        <v>50</v>
      </c>
      <c r="AZ1" s="1" t="s">
        <v>51</v>
      </c>
      <c r="BA1" s="1" t="s">
        <v>52</v>
      </c>
      <c r="BB1" s="1" t="s">
        <v>53</v>
      </c>
      <c r="BC1" s="1" t="s">
        <v>54</v>
      </c>
      <c r="BD1" s="1" t="s">
        <v>55</v>
      </c>
      <c r="BE1" s="1" t="s">
        <v>56</v>
      </c>
      <c r="BF1" s="1" t="s">
        <v>57</v>
      </c>
      <c r="BG1" s="1" t="s">
        <v>58</v>
      </c>
      <c r="BH1" s="1" t="s">
        <v>59</v>
      </c>
      <c r="BI1" s="1" t="s">
        <v>60</v>
      </c>
      <c r="BJ1" s="1" t="s">
        <v>61</v>
      </c>
      <c r="BK1" s="1" t="s">
        <v>62</v>
      </c>
      <c r="BL1" s="1" t="s">
        <v>63</v>
      </c>
      <c r="BM1" s="1" t="s">
        <v>64</v>
      </c>
      <c r="BN1" s="1" t="s">
        <v>65</v>
      </c>
      <c r="BO1" s="1" t="s">
        <v>66</v>
      </c>
      <c r="BP1" s="1" t="s">
        <v>67</v>
      </c>
      <c r="BQ1" s="1" t="s">
        <v>68</v>
      </c>
      <c r="BR1" s="1" t="s">
        <v>69</v>
      </c>
      <c r="BS1" s="1" t="s">
        <v>70</v>
      </c>
      <c r="BT1" s="1" t="s">
        <v>71</v>
      </c>
      <c r="BU1" s="1" t="s">
        <v>72</v>
      </c>
      <c r="BV1" s="1" t="s">
        <v>73</v>
      </c>
      <c r="BW1" s="1" t="s">
        <v>74</v>
      </c>
      <c r="BX1" s="1" t="s">
        <v>75</v>
      </c>
      <c r="BY1" s="1" t="s">
        <v>76</v>
      </c>
      <c r="BZ1" s="1" t="s">
        <v>77</v>
      </c>
      <c r="CA1" s="1" t="s">
        <v>78</v>
      </c>
      <c r="CB1" s="1" t="s">
        <v>79</v>
      </c>
    </row>
    <row r="2" spans="1:80" x14ac:dyDescent="0.3">
      <c r="A2" t="s">
        <v>80</v>
      </c>
      <c r="B2" s="3">
        <v>1000</v>
      </c>
      <c r="C2" t="s">
        <v>81</v>
      </c>
      <c r="D2" t="str">
        <f>B2&amp;" "&amp;C2</f>
        <v>1000 農芸化学およびその関連分野</v>
      </c>
      <c r="E2">
        <v>138000</v>
      </c>
      <c r="F2" t="s">
        <v>82</v>
      </c>
      <c r="G2" t="str">
        <f>E2&amp;" "&amp;F2</f>
        <v>138000 【カテゴリ】農芸化学およびその関連分野</v>
      </c>
      <c r="H2" t="s">
        <v>83</v>
      </c>
      <c r="I2" t="s">
        <v>84</v>
      </c>
      <c r="J2" t="s">
        <v>85</v>
      </c>
      <c r="CA2" t="s">
        <v>86</v>
      </c>
    </row>
    <row r="3" spans="1:80" x14ac:dyDescent="0.3">
      <c r="A3" t="s">
        <v>80</v>
      </c>
      <c r="B3" s="3">
        <v>1000</v>
      </c>
      <c r="C3" t="s">
        <v>81</v>
      </c>
      <c r="D3" t="str">
        <f t="shared" ref="D3:D66" si="0">B3&amp;" "&amp;C3</f>
        <v>1000 農芸化学およびその関連分野</v>
      </c>
      <c r="E3">
        <v>138010</v>
      </c>
      <c r="F3" t="s">
        <v>87</v>
      </c>
      <c r="G3" t="str">
        <f t="shared" ref="G3:G66" si="1">E3&amp;" "&amp;F3</f>
        <v>138010 植物栄養学および土壌学関連</v>
      </c>
      <c r="H3" t="s">
        <v>88</v>
      </c>
      <c r="I3" t="s">
        <v>89</v>
      </c>
      <c r="J3" t="s">
        <v>90</v>
      </c>
      <c r="K3" t="s">
        <v>91</v>
      </c>
      <c r="L3" t="s">
        <v>92</v>
      </c>
      <c r="M3" t="s">
        <v>93</v>
      </c>
    </row>
    <row r="4" spans="1:80" x14ac:dyDescent="0.3">
      <c r="A4" t="s">
        <v>80</v>
      </c>
      <c r="B4" s="3">
        <v>1000</v>
      </c>
      <c r="C4" t="s">
        <v>81</v>
      </c>
      <c r="D4" t="str">
        <f t="shared" si="0"/>
        <v>1000 農芸化学およびその関連分野</v>
      </c>
      <c r="E4">
        <v>138020</v>
      </c>
      <c r="F4" t="s">
        <v>94</v>
      </c>
      <c r="G4" t="str">
        <f t="shared" si="1"/>
        <v>138020 応用微生物学関連</v>
      </c>
      <c r="H4" t="s">
        <v>95</v>
      </c>
      <c r="I4" t="s">
        <v>96</v>
      </c>
      <c r="J4" t="s">
        <v>97</v>
      </c>
      <c r="K4" t="s">
        <v>98</v>
      </c>
      <c r="L4" t="s">
        <v>99</v>
      </c>
      <c r="M4" t="s">
        <v>100</v>
      </c>
      <c r="N4" t="s">
        <v>101</v>
      </c>
      <c r="O4" t="s">
        <v>102</v>
      </c>
    </row>
    <row r="5" spans="1:80" x14ac:dyDescent="0.3">
      <c r="A5" t="s">
        <v>80</v>
      </c>
      <c r="B5" s="3">
        <v>1000</v>
      </c>
      <c r="C5" t="s">
        <v>81</v>
      </c>
      <c r="D5" t="str">
        <f t="shared" si="0"/>
        <v>1000 農芸化学およびその関連分野</v>
      </c>
      <c r="E5">
        <v>138030</v>
      </c>
      <c r="F5" t="s">
        <v>103</v>
      </c>
      <c r="G5" t="str">
        <f t="shared" si="1"/>
        <v>138030 応用生物化学関連</v>
      </c>
      <c r="H5" t="s">
        <v>104</v>
      </c>
      <c r="I5" t="s">
        <v>105</v>
      </c>
      <c r="J5" t="s">
        <v>106</v>
      </c>
      <c r="K5" t="s">
        <v>107</v>
      </c>
      <c r="L5" t="s">
        <v>108</v>
      </c>
      <c r="M5" t="s">
        <v>109</v>
      </c>
      <c r="N5" t="s">
        <v>110</v>
      </c>
      <c r="O5" t="s">
        <v>111</v>
      </c>
      <c r="P5" t="s">
        <v>102</v>
      </c>
    </row>
    <row r="6" spans="1:80" x14ac:dyDescent="0.3">
      <c r="A6" t="s">
        <v>80</v>
      </c>
      <c r="B6" s="3">
        <v>1000</v>
      </c>
      <c r="C6" t="s">
        <v>81</v>
      </c>
      <c r="D6" t="str">
        <f t="shared" si="0"/>
        <v>1000 農芸化学およびその関連分野</v>
      </c>
      <c r="E6">
        <v>138040</v>
      </c>
      <c r="F6" t="s">
        <v>112</v>
      </c>
      <c r="G6" t="str">
        <f t="shared" si="1"/>
        <v>138040 生物有機化学関連</v>
      </c>
      <c r="H6" t="s">
        <v>113</v>
      </c>
      <c r="I6" t="s">
        <v>114</v>
      </c>
      <c r="J6" t="s">
        <v>115</v>
      </c>
      <c r="K6" t="s">
        <v>116</v>
      </c>
      <c r="L6" t="s">
        <v>117</v>
      </c>
      <c r="M6" t="s">
        <v>118</v>
      </c>
      <c r="N6" t="s">
        <v>119</v>
      </c>
      <c r="O6" t="s">
        <v>120</v>
      </c>
    </row>
    <row r="7" spans="1:80" x14ac:dyDescent="0.3">
      <c r="A7" t="s">
        <v>80</v>
      </c>
      <c r="B7" s="3">
        <v>1000</v>
      </c>
      <c r="C7" t="s">
        <v>81</v>
      </c>
      <c r="D7" t="str">
        <f t="shared" si="0"/>
        <v>1000 農芸化学およびその関連分野</v>
      </c>
      <c r="E7">
        <v>138050</v>
      </c>
      <c r="F7" t="s">
        <v>121</v>
      </c>
      <c r="G7" t="str">
        <f t="shared" si="1"/>
        <v>138050 食品科学関連</v>
      </c>
      <c r="H7" t="s">
        <v>122</v>
      </c>
      <c r="I7" t="s">
        <v>123</v>
      </c>
      <c r="J7" t="s">
        <v>124</v>
      </c>
      <c r="K7" t="s">
        <v>125</v>
      </c>
      <c r="L7" t="s">
        <v>126</v>
      </c>
      <c r="M7" t="s">
        <v>127</v>
      </c>
      <c r="N7" t="s">
        <v>128</v>
      </c>
      <c r="O7" t="s">
        <v>129</v>
      </c>
      <c r="P7" t="s">
        <v>130</v>
      </c>
      <c r="Q7" t="s">
        <v>131</v>
      </c>
    </row>
    <row r="8" spans="1:80" x14ac:dyDescent="0.3">
      <c r="A8" t="s">
        <v>80</v>
      </c>
      <c r="B8" s="3">
        <v>1000</v>
      </c>
      <c r="C8" t="s">
        <v>81</v>
      </c>
      <c r="D8" t="str">
        <f t="shared" si="0"/>
        <v>1000 農芸化学およびその関連分野</v>
      </c>
      <c r="E8">
        <v>138060</v>
      </c>
      <c r="F8" t="s">
        <v>132</v>
      </c>
      <c r="G8" t="str">
        <f t="shared" si="1"/>
        <v>138060 応用分子細胞生物学関連</v>
      </c>
      <c r="H8" t="s">
        <v>133</v>
      </c>
      <c r="I8" t="s">
        <v>134</v>
      </c>
      <c r="J8" t="s">
        <v>135</v>
      </c>
      <c r="K8" t="s">
        <v>136</v>
      </c>
      <c r="L8" t="s">
        <v>137</v>
      </c>
      <c r="M8" t="s">
        <v>138</v>
      </c>
      <c r="N8" t="s">
        <v>110</v>
      </c>
      <c r="O8" t="s">
        <v>102</v>
      </c>
    </row>
    <row r="9" spans="1:80" x14ac:dyDescent="0.3">
      <c r="A9" t="s">
        <v>80</v>
      </c>
      <c r="B9" s="3">
        <v>1000</v>
      </c>
      <c r="C9" t="s">
        <v>81</v>
      </c>
      <c r="D9" t="str">
        <f t="shared" si="0"/>
        <v>1000 農芸化学およびその関連分野</v>
      </c>
      <c r="E9">
        <v>285040</v>
      </c>
      <c r="F9" t="s">
        <v>139</v>
      </c>
      <c r="G9" t="str">
        <f t="shared" si="1"/>
        <v>285040 細胞農業関連</v>
      </c>
      <c r="H9" t="s">
        <v>140</v>
      </c>
      <c r="I9" t="s">
        <v>140</v>
      </c>
    </row>
    <row r="10" spans="1:80" x14ac:dyDescent="0.3">
      <c r="A10" t="s">
        <v>80</v>
      </c>
      <c r="B10" s="3">
        <v>1000</v>
      </c>
      <c r="C10" t="s">
        <v>81</v>
      </c>
      <c r="D10" t="str">
        <f t="shared" si="0"/>
        <v>1000 農芸化学およびその関連分野</v>
      </c>
      <c r="E10">
        <v>285060</v>
      </c>
      <c r="F10" t="s">
        <v>141</v>
      </c>
      <c r="G10" t="str">
        <f t="shared" si="1"/>
        <v>285060 個別化食関連</v>
      </c>
      <c r="H10" t="s">
        <v>142</v>
      </c>
      <c r="I10" t="s">
        <v>142</v>
      </c>
    </row>
    <row r="11" spans="1:80" x14ac:dyDescent="0.3">
      <c r="A11" t="s">
        <v>80</v>
      </c>
      <c r="B11" s="3">
        <v>1000</v>
      </c>
      <c r="C11" t="s">
        <v>81</v>
      </c>
      <c r="D11" t="str">
        <f t="shared" si="0"/>
        <v>1000 農芸化学およびその関連分野</v>
      </c>
      <c r="E11">
        <v>485050</v>
      </c>
      <c r="F11" t="s">
        <v>143</v>
      </c>
      <c r="G11" t="str">
        <f t="shared" si="1"/>
        <v>485050 食品製造の自動化関連</v>
      </c>
      <c r="H11" t="s">
        <v>144</v>
      </c>
      <c r="I11" t="s">
        <v>144</v>
      </c>
    </row>
    <row r="12" spans="1:80" x14ac:dyDescent="0.3">
      <c r="A12" t="s">
        <v>80</v>
      </c>
      <c r="B12" s="3">
        <v>1010</v>
      </c>
      <c r="C12" t="s">
        <v>145</v>
      </c>
      <c r="D12" t="str">
        <f t="shared" si="0"/>
        <v>1010 生産環境農学およびその関連分野</v>
      </c>
      <c r="E12">
        <v>139000</v>
      </c>
      <c r="F12" t="s">
        <v>146</v>
      </c>
      <c r="G12" t="str">
        <f t="shared" si="1"/>
        <v>139000 【カテゴリ】生産環境農学およびその関連分野</v>
      </c>
      <c r="H12" t="s">
        <v>147</v>
      </c>
      <c r="I12" t="s">
        <v>148</v>
      </c>
      <c r="J12" t="s">
        <v>149</v>
      </c>
      <c r="CA12" t="s">
        <v>86</v>
      </c>
    </row>
    <row r="13" spans="1:80" x14ac:dyDescent="0.3">
      <c r="A13" t="s">
        <v>80</v>
      </c>
      <c r="B13" s="3">
        <v>1010</v>
      </c>
      <c r="C13" t="s">
        <v>145</v>
      </c>
      <c r="D13" t="str">
        <f t="shared" si="0"/>
        <v>1010 生産環境農学およびその関連分野</v>
      </c>
      <c r="E13">
        <v>139010</v>
      </c>
      <c r="F13" t="s">
        <v>150</v>
      </c>
      <c r="G13" t="str">
        <f t="shared" si="1"/>
        <v>139010 遺伝育種科学関連</v>
      </c>
      <c r="H13" t="s">
        <v>151</v>
      </c>
      <c r="I13" t="s">
        <v>152</v>
      </c>
      <c r="J13" t="s">
        <v>153</v>
      </c>
      <c r="K13" t="s">
        <v>154</v>
      </c>
      <c r="L13" t="s">
        <v>155</v>
      </c>
      <c r="M13" t="s">
        <v>156</v>
      </c>
      <c r="N13" t="s">
        <v>157</v>
      </c>
      <c r="O13" t="s">
        <v>158</v>
      </c>
      <c r="P13" t="s">
        <v>159</v>
      </c>
      <c r="Q13" t="s">
        <v>160</v>
      </c>
      <c r="R13" t="s">
        <v>161</v>
      </c>
    </row>
    <row r="14" spans="1:80" x14ac:dyDescent="0.3">
      <c r="A14" t="s">
        <v>80</v>
      </c>
      <c r="B14" s="3">
        <v>1010</v>
      </c>
      <c r="C14" t="s">
        <v>145</v>
      </c>
      <c r="D14" t="str">
        <f t="shared" si="0"/>
        <v>1010 生産環境農学およびその関連分野</v>
      </c>
      <c r="E14">
        <v>139020</v>
      </c>
      <c r="F14" t="s">
        <v>162</v>
      </c>
      <c r="G14" t="str">
        <f t="shared" si="1"/>
        <v>139020 作物生産科学関連</v>
      </c>
      <c r="H14" t="s">
        <v>163</v>
      </c>
      <c r="I14" t="s">
        <v>164</v>
      </c>
      <c r="J14" t="s">
        <v>165</v>
      </c>
      <c r="K14" t="s">
        <v>166</v>
      </c>
      <c r="L14" t="s">
        <v>167</v>
      </c>
      <c r="M14" t="s">
        <v>168</v>
      </c>
      <c r="N14" t="s">
        <v>169</v>
      </c>
      <c r="O14" t="s">
        <v>170</v>
      </c>
      <c r="P14" t="s">
        <v>171</v>
      </c>
      <c r="Q14" t="s">
        <v>172</v>
      </c>
      <c r="R14" t="s">
        <v>173</v>
      </c>
    </row>
    <row r="15" spans="1:80" x14ac:dyDescent="0.3">
      <c r="A15" t="s">
        <v>80</v>
      </c>
      <c r="B15" s="3">
        <v>1010</v>
      </c>
      <c r="C15" t="s">
        <v>145</v>
      </c>
      <c r="D15" t="str">
        <f t="shared" si="0"/>
        <v>1010 生産環境農学およびその関連分野</v>
      </c>
      <c r="E15">
        <v>139030</v>
      </c>
      <c r="F15" t="s">
        <v>174</v>
      </c>
      <c r="G15" t="str">
        <f t="shared" si="1"/>
        <v>139030 園芸科学関連</v>
      </c>
      <c r="H15" t="s">
        <v>175</v>
      </c>
      <c r="I15" t="s">
        <v>176</v>
      </c>
      <c r="J15" t="s">
        <v>177</v>
      </c>
      <c r="K15" t="s">
        <v>178</v>
      </c>
      <c r="L15" t="s">
        <v>179</v>
      </c>
      <c r="M15" t="s">
        <v>180</v>
      </c>
      <c r="N15" t="s">
        <v>181</v>
      </c>
      <c r="O15" t="s">
        <v>182</v>
      </c>
      <c r="P15" t="s">
        <v>183</v>
      </c>
      <c r="Q15" t="s">
        <v>184</v>
      </c>
      <c r="R15" t="s">
        <v>185</v>
      </c>
    </row>
    <row r="16" spans="1:80" x14ac:dyDescent="0.3">
      <c r="A16" t="s">
        <v>80</v>
      </c>
      <c r="B16" s="3">
        <v>1010</v>
      </c>
      <c r="C16" t="s">
        <v>145</v>
      </c>
      <c r="D16" t="str">
        <f t="shared" si="0"/>
        <v>1010 生産環境農学およびその関連分野</v>
      </c>
      <c r="E16">
        <v>139040</v>
      </c>
      <c r="F16" t="s">
        <v>186</v>
      </c>
      <c r="G16" t="str">
        <f t="shared" si="1"/>
        <v>139040 植物保護科学関連</v>
      </c>
      <c r="H16" t="s">
        <v>187</v>
      </c>
      <c r="I16" t="s">
        <v>188</v>
      </c>
      <c r="J16" t="s">
        <v>189</v>
      </c>
      <c r="K16" t="s">
        <v>190</v>
      </c>
      <c r="L16" t="s">
        <v>191</v>
      </c>
      <c r="M16" t="s">
        <v>192</v>
      </c>
      <c r="N16" t="s">
        <v>193</v>
      </c>
      <c r="O16" t="s">
        <v>194</v>
      </c>
    </row>
    <row r="17" spans="1:80" x14ac:dyDescent="0.3">
      <c r="A17" t="s">
        <v>80</v>
      </c>
      <c r="B17" s="3">
        <v>1010</v>
      </c>
      <c r="C17" t="s">
        <v>145</v>
      </c>
      <c r="D17" t="str">
        <f t="shared" si="0"/>
        <v>1010 生産環境農学およびその関連分野</v>
      </c>
      <c r="E17">
        <v>139050</v>
      </c>
      <c r="F17" t="s">
        <v>195</v>
      </c>
      <c r="G17" t="str">
        <f t="shared" si="1"/>
        <v>139050 昆虫科学関連</v>
      </c>
      <c r="H17" t="s">
        <v>196</v>
      </c>
      <c r="I17" t="s">
        <v>197</v>
      </c>
      <c r="J17" t="s">
        <v>198</v>
      </c>
      <c r="K17" t="s">
        <v>199</v>
      </c>
      <c r="L17" t="s">
        <v>200</v>
      </c>
      <c r="M17" t="s">
        <v>201</v>
      </c>
      <c r="N17" t="s">
        <v>202</v>
      </c>
      <c r="O17" t="s">
        <v>203</v>
      </c>
      <c r="P17" t="s">
        <v>204</v>
      </c>
      <c r="Q17" t="s">
        <v>205</v>
      </c>
      <c r="R17" t="s">
        <v>206</v>
      </c>
      <c r="S17" t="s">
        <v>207</v>
      </c>
    </row>
    <row r="18" spans="1:80" x14ac:dyDescent="0.3">
      <c r="A18" t="s">
        <v>80</v>
      </c>
      <c r="B18" s="3">
        <v>1010</v>
      </c>
      <c r="C18" t="s">
        <v>145</v>
      </c>
      <c r="D18" t="str">
        <f t="shared" si="0"/>
        <v>1010 生産環境農学およびその関連分野</v>
      </c>
      <c r="E18">
        <v>139060</v>
      </c>
      <c r="F18" t="s">
        <v>208</v>
      </c>
      <c r="G18" t="str">
        <f t="shared" si="1"/>
        <v>139060 生物資源保全学関連</v>
      </c>
      <c r="H18" t="s">
        <v>209</v>
      </c>
      <c r="I18" t="s">
        <v>210</v>
      </c>
      <c r="J18" t="s">
        <v>211</v>
      </c>
      <c r="K18" t="s">
        <v>212</v>
      </c>
      <c r="L18" t="s">
        <v>213</v>
      </c>
      <c r="M18" t="s">
        <v>214</v>
      </c>
      <c r="N18" t="s">
        <v>215</v>
      </c>
      <c r="O18" t="s">
        <v>216</v>
      </c>
    </row>
    <row r="19" spans="1:80" x14ac:dyDescent="0.3">
      <c r="A19" t="s">
        <v>80</v>
      </c>
      <c r="B19" s="3">
        <v>1010</v>
      </c>
      <c r="C19" t="s">
        <v>145</v>
      </c>
      <c r="D19" t="str">
        <f t="shared" si="0"/>
        <v>1010 生産環境農学およびその関連分野</v>
      </c>
      <c r="E19">
        <v>139070</v>
      </c>
      <c r="F19" t="s">
        <v>217</v>
      </c>
      <c r="G19" t="str">
        <f t="shared" si="1"/>
        <v>139070 ランドスケープ科学関連</v>
      </c>
      <c r="H19" t="s">
        <v>218</v>
      </c>
      <c r="I19" t="s">
        <v>219</v>
      </c>
      <c r="J19" t="s">
        <v>220</v>
      </c>
      <c r="K19" t="s">
        <v>221</v>
      </c>
      <c r="L19" t="s">
        <v>222</v>
      </c>
      <c r="M19" t="s">
        <v>223</v>
      </c>
      <c r="N19" t="s">
        <v>224</v>
      </c>
      <c r="O19" t="s">
        <v>225</v>
      </c>
      <c r="P19" t="s">
        <v>226</v>
      </c>
      <c r="Q19" t="s">
        <v>227</v>
      </c>
      <c r="R19" t="s">
        <v>228</v>
      </c>
    </row>
    <row r="20" spans="1:80" x14ac:dyDescent="0.3">
      <c r="A20" t="s">
        <v>80</v>
      </c>
      <c r="B20" s="3">
        <v>1010</v>
      </c>
      <c r="C20" t="s">
        <v>145</v>
      </c>
      <c r="D20" t="str">
        <f t="shared" si="0"/>
        <v>1010 生産環境農学およびその関連分野</v>
      </c>
      <c r="E20">
        <v>384130</v>
      </c>
      <c r="F20" t="s">
        <v>229</v>
      </c>
      <c r="G20" t="str">
        <f t="shared" si="1"/>
        <v>384130 植物工場関連</v>
      </c>
      <c r="H20" t="s">
        <v>230</v>
      </c>
      <c r="I20" t="s">
        <v>230</v>
      </c>
      <c r="CB20" t="s">
        <v>231</v>
      </c>
    </row>
    <row r="21" spans="1:80" x14ac:dyDescent="0.3">
      <c r="A21" t="s">
        <v>80</v>
      </c>
      <c r="B21" s="3">
        <v>1010</v>
      </c>
      <c r="C21" t="s">
        <v>145</v>
      </c>
      <c r="D21" t="str">
        <f t="shared" si="0"/>
        <v>1010 生産環境農学およびその関連分野</v>
      </c>
      <c r="E21">
        <v>485010</v>
      </c>
      <c r="F21" t="s">
        <v>232</v>
      </c>
      <c r="G21" t="str">
        <f t="shared" si="1"/>
        <v>485010 植物由来の代替タンパク質源関連</v>
      </c>
      <c r="H21" t="s">
        <v>233</v>
      </c>
      <c r="I21" t="s">
        <v>233</v>
      </c>
    </row>
    <row r="22" spans="1:80" x14ac:dyDescent="0.3">
      <c r="A22" t="s">
        <v>80</v>
      </c>
      <c r="B22" s="3">
        <v>1010</v>
      </c>
      <c r="C22" t="s">
        <v>145</v>
      </c>
      <c r="D22" t="str">
        <f t="shared" si="0"/>
        <v>1010 生産環境農学およびその関連分野</v>
      </c>
      <c r="E22">
        <v>485020</v>
      </c>
      <c r="F22" t="s">
        <v>234</v>
      </c>
      <c r="G22" t="str">
        <f t="shared" si="1"/>
        <v>485020 昆虫食,昆虫飼料関連</v>
      </c>
      <c r="H22" t="s">
        <v>235</v>
      </c>
      <c r="I22" t="s">
        <v>236</v>
      </c>
      <c r="J22" t="s">
        <v>237</v>
      </c>
    </row>
    <row r="23" spans="1:80" x14ac:dyDescent="0.3">
      <c r="A23" t="s">
        <v>80</v>
      </c>
      <c r="B23" s="3">
        <v>1010</v>
      </c>
      <c r="C23" t="s">
        <v>145</v>
      </c>
      <c r="D23" t="str">
        <f t="shared" si="0"/>
        <v>1010 生産環境農学およびその関連分野</v>
      </c>
      <c r="E23">
        <v>485030</v>
      </c>
      <c r="F23" t="s">
        <v>238</v>
      </c>
      <c r="G23" t="str">
        <f t="shared" si="1"/>
        <v>485030 育種関連</v>
      </c>
      <c r="H23" t="s">
        <v>239</v>
      </c>
      <c r="I23" t="s">
        <v>239</v>
      </c>
    </row>
    <row r="24" spans="1:80" x14ac:dyDescent="0.3">
      <c r="A24" t="s">
        <v>80</v>
      </c>
      <c r="B24" s="3">
        <v>1010</v>
      </c>
      <c r="C24" t="s">
        <v>145</v>
      </c>
      <c r="D24" t="str">
        <f t="shared" si="0"/>
        <v>1010 生産環境農学およびその関連分野</v>
      </c>
      <c r="E24">
        <v>585000</v>
      </c>
      <c r="F24" t="s">
        <v>240</v>
      </c>
      <c r="G24" t="str">
        <f t="shared" si="1"/>
        <v>585000 【カテゴリ】スマート農業関連</v>
      </c>
      <c r="H24" t="s">
        <v>241</v>
      </c>
      <c r="I24" t="s">
        <v>242</v>
      </c>
      <c r="CA24" t="s">
        <v>86</v>
      </c>
      <c r="CB24" t="s">
        <v>231</v>
      </c>
    </row>
    <row r="25" spans="1:80" x14ac:dyDescent="0.3">
      <c r="A25" t="s">
        <v>80</v>
      </c>
      <c r="B25" s="3">
        <v>1010</v>
      </c>
      <c r="C25" t="s">
        <v>145</v>
      </c>
      <c r="D25" t="str">
        <f t="shared" si="0"/>
        <v>1010 生産環境農学およびその関連分野</v>
      </c>
      <c r="E25">
        <v>585070</v>
      </c>
      <c r="F25" t="s">
        <v>243</v>
      </c>
      <c r="G25" t="str">
        <f t="shared" si="1"/>
        <v>585070 スマート農業（経営データ管理）関連</v>
      </c>
      <c r="H25" t="s">
        <v>244</v>
      </c>
      <c r="I25" t="s">
        <v>242</v>
      </c>
      <c r="J25" t="s">
        <v>245</v>
      </c>
      <c r="CB25" t="s">
        <v>231</v>
      </c>
    </row>
    <row r="26" spans="1:80" x14ac:dyDescent="0.3">
      <c r="A26" t="s">
        <v>80</v>
      </c>
      <c r="B26" s="3">
        <v>1010</v>
      </c>
      <c r="C26" t="s">
        <v>145</v>
      </c>
      <c r="D26" t="str">
        <f t="shared" si="0"/>
        <v>1010 生産環境農学およびその関連分野</v>
      </c>
      <c r="E26">
        <v>585080</v>
      </c>
      <c r="F26" t="s">
        <v>246</v>
      </c>
      <c r="G26" t="str">
        <f t="shared" si="1"/>
        <v>585080 スマート農業（栽培データ活用）関連</v>
      </c>
      <c r="H26" t="s">
        <v>247</v>
      </c>
      <c r="I26" t="s">
        <v>248</v>
      </c>
      <c r="J26" t="s">
        <v>249</v>
      </c>
      <c r="CB26" t="s">
        <v>231</v>
      </c>
    </row>
    <row r="27" spans="1:80" x14ac:dyDescent="0.3">
      <c r="A27" t="s">
        <v>80</v>
      </c>
      <c r="B27" s="3">
        <v>1010</v>
      </c>
      <c r="C27" t="s">
        <v>145</v>
      </c>
      <c r="D27" t="str">
        <f t="shared" si="0"/>
        <v>1010 生産環境農学およびその関連分野</v>
      </c>
      <c r="E27">
        <v>585090</v>
      </c>
      <c r="F27" t="s">
        <v>250</v>
      </c>
      <c r="G27" t="str">
        <f t="shared" si="1"/>
        <v>585090 スマート農業（生体データ活用）関連</v>
      </c>
      <c r="H27" t="s">
        <v>251</v>
      </c>
      <c r="I27" t="s">
        <v>248</v>
      </c>
      <c r="J27" t="s">
        <v>252</v>
      </c>
      <c r="CB27" t="s">
        <v>231</v>
      </c>
    </row>
    <row r="28" spans="1:80" x14ac:dyDescent="0.3">
      <c r="A28" t="s">
        <v>80</v>
      </c>
      <c r="B28" s="3">
        <v>1010</v>
      </c>
      <c r="C28" t="s">
        <v>145</v>
      </c>
      <c r="D28" t="str">
        <f t="shared" si="0"/>
        <v>1010 生産環境農学およびその関連分野</v>
      </c>
      <c r="E28">
        <v>585100</v>
      </c>
      <c r="F28" t="s">
        <v>253</v>
      </c>
      <c r="G28" t="str">
        <f t="shared" si="1"/>
        <v>585100 スマート農業（飼養環境データ活用）関連</v>
      </c>
      <c r="H28" t="s">
        <v>254</v>
      </c>
      <c r="I28" t="s">
        <v>248</v>
      </c>
      <c r="J28" t="s">
        <v>255</v>
      </c>
      <c r="CB28" t="s">
        <v>231</v>
      </c>
    </row>
    <row r="29" spans="1:80" x14ac:dyDescent="0.3">
      <c r="A29" t="s">
        <v>80</v>
      </c>
      <c r="B29" s="3">
        <v>1010</v>
      </c>
      <c r="C29" t="s">
        <v>145</v>
      </c>
      <c r="D29" t="str">
        <f t="shared" si="0"/>
        <v>1010 生産環境農学およびその関連分野</v>
      </c>
      <c r="E29">
        <v>585110</v>
      </c>
      <c r="F29" t="s">
        <v>256</v>
      </c>
      <c r="G29" t="str">
        <f t="shared" si="1"/>
        <v>585110 スマート農業（環境制御）関連</v>
      </c>
      <c r="H29" t="s">
        <v>257</v>
      </c>
      <c r="I29" t="s">
        <v>248</v>
      </c>
      <c r="J29" t="s">
        <v>258</v>
      </c>
      <c r="CB29" t="s">
        <v>231</v>
      </c>
    </row>
    <row r="30" spans="1:80" x14ac:dyDescent="0.3">
      <c r="A30" t="s">
        <v>80</v>
      </c>
      <c r="B30" s="3">
        <v>1010</v>
      </c>
      <c r="C30" t="s">
        <v>145</v>
      </c>
      <c r="D30" t="str">
        <f t="shared" si="0"/>
        <v>1010 生産環境農学およびその関連分野</v>
      </c>
      <c r="E30">
        <v>585120</v>
      </c>
      <c r="F30" t="s">
        <v>259</v>
      </c>
      <c r="G30" t="str">
        <f t="shared" si="1"/>
        <v>585120 スマート農業（自動運転,作業軽減）関連</v>
      </c>
      <c r="H30" t="s">
        <v>260</v>
      </c>
      <c r="I30" t="s">
        <v>248</v>
      </c>
      <c r="J30" t="s">
        <v>261</v>
      </c>
      <c r="K30" t="s">
        <v>262</v>
      </c>
      <c r="CB30" t="s">
        <v>231</v>
      </c>
    </row>
    <row r="31" spans="1:80" x14ac:dyDescent="0.3">
      <c r="A31" t="s">
        <v>80</v>
      </c>
      <c r="B31" s="3">
        <v>1010</v>
      </c>
      <c r="C31" t="s">
        <v>145</v>
      </c>
      <c r="D31" t="str">
        <f t="shared" si="0"/>
        <v>1010 生産環境農学およびその関連分野</v>
      </c>
      <c r="E31">
        <v>585130</v>
      </c>
      <c r="F31" t="s">
        <v>263</v>
      </c>
      <c r="G31" t="str">
        <f t="shared" si="1"/>
        <v>585130 スマート農業（センシング,モニタリング）関連</v>
      </c>
      <c r="H31" t="s">
        <v>264</v>
      </c>
      <c r="I31" t="s">
        <v>248</v>
      </c>
      <c r="J31" t="s">
        <v>265</v>
      </c>
      <c r="K31" t="s">
        <v>266</v>
      </c>
      <c r="CB31" t="s">
        <v>231</v>
      </c>
    </row>
    <row r="32" spans="1:80" x14ac:dyDescent="0.3">
      <c r="A32" t="s">
        <v>80</v>
      </c>
      <c r="B32" s="3">
        <v>1030</v>
      </c>
      <c r="C32" t="s">
        <v>267</v>
      </c>
      <c r="D32" t="str">
        <f t="shared" si="0"/>
        <v>1030 森林圏科学、水圏応用科学およびその関連分野</v>
      </c>
      <c r="E32">
        <v>140000</v>
      </c>
      <c r="F32" t="s">
        <v>268</v>
      </c>
      <c r="G32" t="str">
        <f t="shared" si="1"/>
        <v>140000 【カテゴリ】森林圏科学、水圏応用科学およびその関連分野</v>
      </c>
      <c r="H32" t="s">
        <v>269</v>
      </c>
      <c r="I32" t="s">
        <v>270</v>
      </c>
      <c r="J32" t="s">
        <v>271</v>
      </c>
      <c r="K32" t="s">
        <v>272</v>
      </c>
      <c r="CA32" t="s">
        <v>86</v>
      </c>
    </row>
    <row r="33" spans="1:80" x14ac:dyDescent="0.3">
      <c r="A33" t="s">
        <v>80</v>
      </c>
      <c r="B33" s="3">
        <v>1030</v>
      </c>
      <c r="C33" t="s">
        <v>267</v>
      </c>
      <c r="D33" t="str">
        <f t="shared" si="0"/>
        <v>1030 森林圏科学、水圏応用科学およびその関連分野</v>
      </c>
      <c r="E33">
        <v>140010</v>
      </c>
      <c r="F33" t="s">
        <v>273</v>
      </c>
      <c r="G33" t="str">
        <f t="shared" si="1"/>
        <v>140010 森林科学関連</v>
      </c>
      <c r="H33" t="s">
        <v>274</v>
      </c>
      <c r="I33" t="s">
        <v>275</v>
      </c>
      <c r="J33" t="s">
        <v>276</v>
      </c>
      <c r="K33" t="s">
        <v>277</v>
      </c>
      <c r="L33" t="s">
        <v>278</v>
      </c>
      <c r="M33" t="s">
        <v>279</v>
      </c>
      <c r="N33" t="s">
        <v>280</v>
      </c>
      <c r="O33" t="s">
        <v>281</v>
      </c>
      <c r="P33" t="s">
        <v>282</v>
      </c>
      <c r="Q33" t="s">
        <v>283</v>
      </c>
      <c r="R33" t="s">
        <v>284</v>
      </c>
    </row>
    <row r="34" spans="1:80" x14ac:dyDescent="0.3">
      <c r="A34" t="s">
        <v>80</v>
      </c>
      <c r="B34" s="3">
        <v>1030</v>
      </c>
      <c r="C34" t="s">
        <v>267</v>
      </c>
      <c r="D34" t="str">
        <f t="shared" si="0"/>
        <v>1030 森林圏科学、水圏応用科学およびその関連分野</v>
      </c>
      <c r="E34">
        <v>140020</v>
      </c>
      <c r="F34" t="s">
        <v>285</v>
      </c>
      <c r="G34" t="str">
        <f t="shared" si="1"/>
        <v>140020 木質科学関連</v>
      </c>
      <c r="H34" t="s">
        <v>286</v>
      </c>
      <c r="I34" t="s">
        <v>287</v>
      </c>
      <c r="J34" t="s">
        <v>288</v>
      </c>
      <c r="K34" t="s">
        <v>289</v>
      </c>
      <c r="L34" t="s">
        <v>290</v>
      </c>
      <c r="M34" t="s">
        <v>291</v>
      </c>
      <c r="N34" t="s">
        <v>292</v>
      </c>
      <c r="O34" t="s">
        <v>293</v>
      </c>
      <c r="P34" t="s">
        <v>294</v>
      </c>
      <c r="Q34" t="s">
        <v>295</v>
      </c>
      <c r="R34" t="s">
        <v>296</v>
      </c>
    </row>
    <row r="35" spans="1:80" x14ac:dyDescent="0.3">
      <c r="A35" t="s">
        <v>80</v>
      </c>
      <c r="B35" s="3">
        <v>1030</v>
      </c>
      <c r="C35" t="s">
        <v>267</v>
      </c>
      <c r="D35" t="str">
        <f t="shared" si="0"/>
        <v>1030 森林圏科学、水圏応用科学およびその関連分野</v>
      </c>
      <c r="E35">
        <v>140030</v>
      </c>
      <c r="F35" t="s">
        <v>297</v>
      </c>
      <c r="G35" t="str">
        <f t="shared" si="1"/>
        <v>140030 水圏生産科学関連</v>
      </c>
      <c r="H35" t="s">
        <v>298</v>
      </c>
      <c r="I35" t="s">
        <v>299</v>
      </c>
      <c r="J35" t="s">
        <v>300</v>
      </c>
      <c r="K35" t="s">
        <v>301</v>
      </c>
      <c r="L35" t="s">
        <v>302</v>
      </c>
      <c r="M35" t="s">
        <v>303</v>
      </c>
      <c r="N35" t="s">
        <v>304</v>
      </c>
      <c r="O35" t="s">
        <v>305</v>
      </c>
      <c r="P35" t="s">
        <v>306</v>
      </c>
      <c r="Q35" t="s">
        <v>307</v>
      </c>
      <c r="R35" t="s">
        <v>308</v>
      </c>
    </row>
    <row r="36" spans="1:80" x14ac:dyDescent="0.3">
      <c r="A36" t="s">
        <v>80</v>
      </c>
      <c r="B36" s="3">
        <v>1030</v>
      </c>
      <c r="C36" t="s">
        <v>267</v>
      </c>
      <c r="D36" t="str">
        <f t="shared" si="0"/>
        <v>1030 森林圏科学、水圏応用科学およびその関連分野</v>
      </c>
      <c r="E36">
        <v>140040</v>
      </c>
      <c r="F36" t="s">
        <v>309</v>
      </c>
      <c r="G36" t="str">
        <f t="shared" si="1"/>
        <v>140040 水圏生命科学関連</v>
      </c>
      <c r="H36" t="s">
        <v>310</v>
      </c>
      <c r="I36" t="s">
        <v>311</v>
      </c>
      <c r="J36" t="s">
        <v>312</v>
      </c>
      <c r="K36" t="s">
        <v>313</v>
      </c>
      <c r="L36" t="s">
        <v>314</v>
      </c>
      <c r="M36" t="s">
        <v>315</v>
      </c>
      <c r="N36" t="s">
        <v>316</v>
      </c>
      <c r="O36" t="s">
        <v>317</v>
      </c>
      <c r="P36" t="s">
        <v>318</v>
      </c>
    </row>
    <row r="37" spans="1:80" x14ac:dyDescent="0.3">
      <c r="A37" t="s">
        <v>80</v>
      </c>
      <c r="B37" s="3">
        <v>1040</v>
      </c>
      <c r="C37" t="s">
        <v>319</v>
      </c>
      <c r="D37" t="str">
        <f t="shared" si="0"/>
        <v>1040 社会経済農学、農業工学およびその関連分野</v>
      </c>
      <c r="E37">
        <v>141000</v>
      </c>
      <c r="F37" t="s">
        <v>320</v>
      </c>
      <c r="G37" t="str">
        <f t="shared" si="1"/>
        <v>141000 【カテゴリ】社会経済農学、農業工学およびその関連分野</v>
      </c>
      <c r="H37" t="s">
        <v>321</v>
      </c>
      <c r="I37" t="s">
        <v>322</v>
      </c>
      <c r="J37" t="s">
        <v>323</v>
      </c>
      <c r="K37" t="s">
        <v>324</v>
      </c>
      <c r="CA37" t="s">
        <v>86</v>
      </c>
    </row>
    <row r="38" spans="1:80" x14ac:dyDescent="0.3">
      <c r="A38" t="s">
        <v>80</v>
      </c>
      <c r="B38" s="3">
        <v>1040</v>
      </c>
      <c r="C38" t="s">
        <v>319</v>
      </c>
      <c r="D38" t="str">
        <f t="shared" si="0"/>
        <v>1040 社会経済農学、農業工学およびその関連分野</v>
      </c>
      <c r="E38">
        <v>141010</v>
      </c>
      <c r="F38" t="s">
        <v>325</v>
      </c>
      <c r="G38" t="str">
        <f t="shared" si="1"/>
        <v>141010 食料農業経済関連</v>
      </c>
      <c r="H38" t="s">
        <v>326</v>
      </c>
      <c r="I38" t="s">
        <v>327</v>
      </c>
      <c r="J38" t="s">
        <v>328</v>
      </c>
      <c r="K38" t="s">
        <v>329</v>
      </c>
      <c r="L38" t="s">
        <v>330</v>
      </c>
      <c r="M38" t="s">
        <v>331</v>
      </c>
      <c r="N38" t="s">
        <v>332</v>
      </c>
      <c r="O38" t="s">
        <v>333</v>
      </c>
      <c r="P38" t="s">
        <v>334</v>
      </c>
    </row>
    <row r="39" spans="1:80" x14ac:dyDescent="0.3">
      <c r="A39" t="s">
        <v>80</v>
      </c>
      <c r="B39" s="3">
        <v>1040</v>
      </c>
      <c r="C39" t="s">
        <v>319</v>
      </c>
      <c r="D39" t="str">
        <f t="shared" si="0"/>
        <v>1040 社会経済農学、農業工学およびその関連分野</v>
      </c>
      <c r="E39">
        <v>141020</v>
      </c>
      <c r="F39" t="s">
        <v>335</v>
      </c>
      <c r="G39" t="str">
        <f t="shared" si="1"/>
        <v>141020 農業社会構造関連</v>
      </c>
      <c r="H39" t="s">
        <v>336</v>
      </c>
      <c r="I39" t="s">
        <v>337</v>
      </c>
      <c r="J39" t="s">
        <v>338</v>
      </c>
      <c r="K39" t="s">
        <v>339</v>
      </c>
      <c r="L39" t="s">
        <v>340</v>
      </c>
      <c r="M39" t="s">
        <v>341</v>
      </c>
      <c r="N39" t="s">
        <v>342</v>
      </c>
      <c r="O39" t="s">
        <v>343</v>
      </c>
      <c r="P39" t="s">
        <v>344</v>
      </c>
    </row>
    <row r="40" spans="1:80" x14ac:dyDescent="0.3">
      <c r="A40" t="s">
        <v>80</v>
      </c>
      <c r="B40" s="3">
        <v>1040</v>
      </c>
      <c r="C40" t="s">
        <v>319</v>
      </c>
      <c r="D40" t="str">
        <f t="shared" si="0"/>
        <v>1040 社会経済農学、農業工学およびその関連分野</v>
      </c>
      <c r="E40">
        <v>141030</v>
      </c>
      <c r="F40" t="s">
        <v>345</v>
      </c>
      <c r="G40" t="str">
        <f t="shared" si="1"/>
        <v>141030 地域環境工学および農村計画学関連</v>
      </c>
      <c r="H40" t="s">
        <v>346</v>
      </c>
      <c r="I40" t="s">
        <v>347</v>
      </c>
      <c r="J40" t="s">
        <v>348</v>
      </c>
      <c r="K40" t="s">
        <v>349</v>
      </c>
      <c r="L40" t="s">
        <v>350</v>
      </c>
      <c r="M40" t="s">
        <v>351</v>
      </c>
      <c r="N40" t="s">
        <v>352</v>
      </c>
      <c r="O40" t="s">
        <v>353</v>
      </c>
      <c r="P40" t="s">
        <v>354</v>
      </c>
      <c r="Q40" t="s">
        <v>355</v>
      </c>
      <c r="R40" t="s">
        <v>356</v>
      </c>
    </row>
    <row r="41" spans="1:80" x14ac:dyDescent="0.3">
      <c r="A41" t="s">
        <v>80</v>
      </c>
      <c r="B41" s="3">
        <v>1040</v>
      </c>
      <c r="C41" t="s">
        <v>319</v>
      </c>
      <c r="D41" t="str">
        <f t="shared" si="0"/>
        <v>1040 社会経済農学、農業工学およびその関連分野</v>
      </c>
      <c r="E41">
        <v>141040</v>
      </c>
      <c r="F41" t="s">
        <v>357</v>
      </c>
      <c r="G41" t="str">
        <f t="shared" si="1"/>
        <v>141040 農業環境工学および農業情報工学関連</v>
      </c>
      <c r="H41" t="s">
        <v>358</v>
      </c>
      <c r="I41" t="s">
        <v>359</v>
      </c>
      <c r="J41" t="s">
        <v>360</v>
      </c>
      <c r="K41" t="s">
        <v>361</v>
      </c>
      <c r="L41" t="s">
        <v>362</v>
      </c>
      <c r="M41" t="s">
        <v>363</v>
      </c>
      <c r="N41" t="s">
        <v>180</v>
      </c>
      <c r="O41" t="s">
        <v>230</v>
      </c>
      <c r="P41" t="s">
        <v>364</v>
      </c>
      <c r="Q41" t="s">
        <v>365</v>
      </c>
      <c r="R41" t="s">
        <v>366</v>
      </c>
    </row>
    <row r="42" spans="1:80" x14ac:dyDescent="0.3">
      <c r="A42" t="s">
        <v>80</v>
      </c>
      <c r="B42" s="3">
        <v>1040</v>
      </c>
      <c r="C42" t="s">
        <v>319</v>
      </c>
      <c r="D42" t="str">
        <f t="shared" si="0"/>
        <v>1040 社会経済農学、農業工学およびその関連分野</v>
      </c>
      <c r="E42">
        <v>141050</v>
      </c>
      <c r="F42" t="s">
        <v>367</v>
      </c>
      <c r="G42" t="str">
        <f t="shared" si="1"/>
        <v>141050 環境農学関連</v>
      </c>
      <c r="H42" t="s">
        <v>368</v>
      </c>
      <c r="I42" t="s">
        <v>369</v>
      </c>
      <c r="J42" t="s">
        <v>370</v>
      </c>
      <c r="K42" t="s">
        <v>371</v>
      </c>
      <c r="L42" t="s">
        <v>372</v>
      </c>
      <c r="M42" t="s">
        <v>373</v>
      </c>
      <c r="N42" t="s">
        <v>374</v>
      </c>
      <c r="O42" t="s">
        <v>375</v>
      </c>
      <c r="P42" t="s">
        <v>376</v>
      </c>
      <c r="Q42" t="s">
        <v>377</v>
      </c>
      <c r="R42" t="s">
        <v>378</v>
      </c>
    </row>
    <row r="43" spans="1:80" x14ac:dyDescent="0.3">
      <c r="A43" t="s">
        <v>80</v>
      </c>
      <c r="B43" s="3">
        <v>1040</v>
      </c>
      <c r="C43" t="s">
        <v>319</v>
      </c>
      <c r="D43" t="str">
        <f t="shared" si="0"/>
        <v>1040 社会経済農学、農業工学およびその関連分野</v>
      </c>
      <c r="E43">
        <v>381450</v>
      </c>
      <c r="F43" t="s">
        <v>379</v>
      </c>
      <c r="G43" t="str">
        <f t="shared" si="1"/>
        <v>381450 農林業における気候変動適応,緩和関連</v>
      </c>
      <c r="H43" t="s">
        <v>380</v>
      </c>
      <c r="I43" t="s">
        <v>381</v>
      </c>
      <c r="J43" t="s">
        <v>382</v>
      </c>
    </row>
    <row r="44" spans="1:80" x14ac:dyDescent="0.3">
      <c r="A44" t="s">
        <v>80</v>
      </c>
      <c r="B44" s="3">
        <v>1040</v>
      </c>
      <c r="C44" t="s">
        <v>319</v>
      </c>
      <c r="D44" t="str">
        <f t="shared" si="0"/>
        <v>1040 社会経済農学、農業工学およびその関連分野</v>
      </c>
      <c r="E44">
        <v>384130</v>
      </c>
      <c r="F44" t="s">
        <v>229</v>
      </c>
      <c r="G44" t="str">
        <f t="shared" si="1"/>
        <v>384130 植物工場関連</v>
      </c>
      <c r="H44" t="s">
        <v>230</v>
      </c>
      <c r="I44" t="s">
        <v>230</v>
      </c>
      <c r="CB44" t="s">
        <v>231</v>
      </c>
    </row>
    <row r="45" spans="1:80" x14ac:dyDescent="0.3">
      <c r="A45" t="s">
        <v>80</v>
      </c>
      <c r="B45" s="3">
        <v>1040</v>
      </c>
      <c r="C45" t="s">
        <v>319</v>
      </c>
      <c r="D45" t="str">
        <f t="shared" si="0"/>
        <v>1040 社会経済農学、農業工学およびその関連分野</v>
      </c>
      <c r="E45">
        <v>585000</v>
      </c>
      <c r="F45" t="s">
        <v>240</v>
      </c>
      <c r="G45" t="str">
        <f t="shared" si="1"/>
        <v>585000 【カテゴリ】スマート農業関連</v>
      </c>
      <c r="H45" t="s">
        <v>241</v>
      </c>
      <c r="I45" t="s">
        <v>242</v>
      </c>
      <c r="CA45" t="s">
        <v>86</v>
      </c>
      <c r="CB45" t="s">
        <v>231</v>
      </c>
    </row>
    <row r="46" spans="1:80" x14ac:dyDescent="0.3">
      <c r="A46" t="s">
        <v>80</v>
      </c>
      <c r="B46" s="3">
        <v>1040</v>
      </c>
      <c r="C46" t="s">
        <v>319</v>
      </c>
      <c r="D46" t="str">
        <f t="shared" si="0"/>
        <v>1040 社会経済農学、農業工学およびその関連分野</v>
      </c>
      <c r="E46">
        <v>585070</v>
      </c>
      <c r="F46" t="s">
        <v>243</v>
      </c>
      <c r="G46" t="str">
        <f t="shared" si="1"/>
        <v>585070 スマート農業（経営データ管理）関連</v>
      </c>
      <c r="H46" t="s">
        <v>244</v>
      </c>
      <c r="I46" t="s">
        <v>242</v>
      </c>
      <c r="J46" t="s">
        <v>245</v>
      </c>
      <c r="CB46" t="s">
        <v>231</v>
      </c>
    </row>
    <row r="47" spans="1:80" x14ac:dyDescent="0.3">
      <c r="A47" t="s">
        <v>80</v>
      </c>
      <c r="B47" s="3">
        <v>1040</v>
      </c>
      <c r="C47" t="s">
        <v>319</v>
      </c>
      <c r="D47" t="str">
        <f t="shared" si="0"/>
        <v>1040 社会経済農学、農業工学およびその関連分野</v>
      </c>
      <c r="E47">
        <v>585080</v>
      </c>
      <c r="F47" t="s">
        <v>246</v>
      </c>
      <c r="G47" t="str">
        <f t="shared" si="1"/>
        <v>585080 スマート農業（栽培データ活用）関連</v>
      </c>
      <c r="H47" t="s">
        <v>247</v>
      </c>
      <c r="I47" t="s">
        <v>248</v>
      </c>
      <c r="J47" t="s">
        <v>249</v>
      </c>
      <c r="CB47" t="s">
        <v>231</v>
      </c>
    </row>
    <row r="48" spans="1:80" x14ac:dyDescent="0.3">
      <c r="A48" t="s">
        <v>80</v>
      </c>
      <c r="B48" s="3">
        <v>1040</v>
      </c>
      <c r="C48" t="s">
        <v>319</v>
      </c>
      <c r="D48" t="str">
        <f t="shared" si="0"/>
        <v>1040 社会経済農学、農業工学およびその関連分野</v>
      </c>
      <c r="E48">
        <v>585090</v>
      </c>
      <c r="F48" t="s">
        <v>250</v>
      </c>
      <c r="G48" t="str">
        <f t="shared" si="1"/>
        <v>585090 スマート農業（生体データ活用）関連</v>
      </c>
      <c r="H48" t="s">
        <v>251</v>
      </c>
      <c r="I48" t="s">
        <v>248</v>
      </c>
      <c r="J48" t="s">
        <v>252</v>
      </c>
      <c r="CB48" t="s">
        <v>231</v>
      </c>
    </row>
    <row r="49" spans="1:80" x14ac:dyDescent="0.3">
      <c r="A49" t="s">
        <v>80</v>
      </c>
      <c r="B49" s="3">
        <v>1040</v>
      </c>
      <c r="C49" t="s">
        <v>319</v>
      </c>
      <c r="D49" t="str">
        <f t="shared" si="0"/>
        <v>1040 社会経済農学、農業工学およびその関連分野</v>
      </c>
      <c r="E49">
        <v>585100</v>
      </c>
      <c r="F49" t="s">
        <v>253</v>
      </c>
      <c r="G49" t="str">
        <f t="shared" si="1"/>
        <v>585100 スマート農業（飼養環境データ活用）関連</v>
      </c>
      <c r="H49" t="s">
        <v>254</v>
      </c>
      <c r="I49" t="s">
        <v>248</v>
      </c>
      <c r="J49" t="s">
        <v>255</v>
      </c>
      <c r="CB49" t="s">
        <v>231</v>
      </c>
    </row>
    <row r="50" spans="1:80" x14ac:dyDescent="0.3">
      <c r="A50" t="s">
        <v>80</v>
      </c>
      <c r="B50" s="3">
        <v>1040</v>
      </c>
      <c r="C50" t="s">
        <v>319</v>
      </c>
      <c r="D50" t="str">
        <f t="shared" si="0"/>
        <v>1040 社会経済農学、農業工学およびその関連分野</v>
      </c>
      <c r="E50">
        <v>585110</v>
      </c>
      <c r="F50" t="s">
        <v>256</v>
      </c>
      <c r="G50" t="str">
        <f t="shared" si="1"/>
        <v>585110 スマート農業（環境制御）関連</v>
      </c>
      <c r="H50" t="s">
        <v>257</v>
      </c>
      <c r="I50" t="s">
        <v>248</v>
      </c>
      <c r="J50" t="s">
        <v>258</v>
      </c>
      <c r="CB50" t="s">
        <v>231</v>
      </c>
    </row>
    <row r="51" spans="1:80" x14ac:dyDescent="0.3">
      <c r="A51" t="s">
        <v>80</v>
      </c>
      <c r="B51" s="3">
        <v>1040</v>
      </c>
      <c r="C51" t="s">
        <v>319</v>
      </c>
      <c r="D51" t="str">
        <f t="shared" si="0"/>
        <v>1040 社会経済農学、農業工学およびその関連分野</v>
      </c>
      <c r="E51">
        <v>585120</v>
      </c>
      <c r="F51" t="s">
        <v>259</v>
      </c>
      <c r="G51" t="str">
        <f t="shared" si="1"/>
        <v>585120 スマート農業（自動運転,作業軽減）関連</v>
      </c>
      <c r="H51" t="s">
        <v>260</v>
      </c>
      <c r="I51" t="s">
        <v>248</v>
      </c>
      <c r="J51" t="s">
        <v>261</v>
      </c>
      <c r="K51" t="s">
        <v>262</v>
      </c>
      <c r="CB51" t="s">
        <v>231</v>
      </c>
    </row>
    <row r="52" spans="1:80" x14ac:dyDescent="0.3">
      <c r="A52" t="s">
        <v>80</v>
      </c>
      <c r="B52" s="3">
        <v>1040</v>
      </c>
      <c r="C52" t="s">
        <v>319</v>
      </c>
      <c r="D52" t="str">
        <f t="shared" si="0"/>
        <v>1040 社会経済農学、農業工学およびその関連分野</v>
      </c>
      <c r="E52">
        <v>585130</v>
      </c>
      <c r="F52" t="s">
        <v>263</v>
      </c>
      <c r="G52" t="str">
        <f t="shared" si="1"/>
        <v>585130 スマート農業（センシング,モニタリング）関連</v>
      </c>
      <c r="H52" t="s">
        <v>264</v>
      </c>
      <c r="I52" t="s">
        <v>248</v>
      </c>
      <c r="J52" t="s">
        <v>265</v>
      </c>
      <c r="K52" t="s">
        <v>266</v>
      </c>
      <c r="CB52" t="s">
        <v>231</v>
      </c>
    </row>
    <row r="53" spans="1:80" x14ac:dyDescent="0.3">
      <c r="A53" t="s">
        <v>80</v>
      </c>
      <c r="B53" s="3">
        <v>1050</v>
      </c>
      <c r="C53" t="s">
        <v>383</v>
      </c>
      <c r="D53" t="str">
        <f t="shared" si="0"/>
        <v>1050 獣医学、畜産学およびその関連分野</v>
      </c>
      <c r="E53">
        <v>142000</v>
      </c>
      <c r="F53" t="s">
        <v>384</v>
      </c>
      <c r="G53" t="str">
        <f t="shared" si="1"/>
        <v>142000 【カテゴリ】獣医学、畜産学およびその関連分野</v>
      </c>
      <c r="H53" t="s">
        <v>385</v>
      </c>
      <c r="I53" t="s">
        <v>386</v>
      </c>
      <c r="J53" t="s">
        <v>387</v>
      </c>
      <c r="K53" t="s">
        <v>388</v>
      </c>
      <c r="CA53" t="s">
        <v>86</v>
      </c>
    </row>
    <row r="54" spans="1:80" x14ac:dyDescent="0.3">
      <c r="A54" t="s">
        <v>80</v>
      </c>
      <c r="B54" s="3">
        <v>1050</v>
      </c>
      <c r="C54" t="s">
        <v>383</v>
      </c>
      <c r="D54" t="str">
        <f t="shared" si="0"/>
        <v>1050 獣医学、畜産学およびその関連分野</v>
      </c>
      <c r="E54">
        <v>142010</v>
      </c>
      <c r="F54" t="s">
        <v>389</v>
      </c>
      <c r="G54" t="str">
        <f t="shared" si="1"/>
        <v>142010 動物生産科学関連</v>
      </c>
      <c r="H54" t="s">
        <v>390</v>
      </c>
      <c r="I54" t="s">
        <v>391</v>
      </c>
      <c r="J54" t="s">
        <v>392</v>
      </c>
      <c r="K54" t="s">
        <v>393</v>
      </c>
      <c r="L54" t="s">
        <v>394</v>
      </c>
      <c r="M54" t="s">
        <v>395</v>
      </c>
      <c r="N54" t="s">
        <v>396</v>
      </c>
      <c r="O54" t="s">
        <v>397</v>
      </c>
      <c r="P54" t="s">
        <v>398</v>
      </c>
      <c r="Q54" t="s">
        <v>399</v>
      </c>
      <c r="R54" t="s">
        <v>400</v>
      </c>
    </row>
    <row r="55" spans="1:80" x14ac:dyDescent="0.3">
      <c r="A55" t="s">
        <v>80</v>
      </c>
      <c r="B55" s="3">
        <v>1050</v>
      </c>
      <c r="C55" t="s">
        <v>383</v>
      </c>
      <c r="D55" t="str">
        <f t="shared" si="0"/>
        <v>1050 獣医学、畜産学およびその関連分野</v>
      </c>
      <c r="E55">
        <v>142020</v>
      </c>
      <c r="F55" t="s">
        <v>401</v>
      </c>
      <c r="G55" t="str">
        <f t="shared" si="1"/>
        <v>142020 獣医学関連</v>
      </c>
      <c r="H55" t="s">
        <v>402</v>
      </c>
      <c r="I55" t="s">
        <v>403</v>
      </c>
      <c r="J55" t="s">
        <v>404</v>
      </c>
      <c r="K55" t="s">
        <v>405</v>
      </c>
      <c r="L55" t="s">
        <v>406</v>
      </c>
      <c r="M55" t="s">
        <v>407</v>
      </c>
      <c r="N55" t="s">
        <v>408</v>
      </c>
      <c r="O55" t="s">
        <v>409</v>
      </c>
    </row>
    <row r="56" spans="1:80" x14ac:dyDescent="0.3">
      <c r="A56" t="s">
        <v>80</v>
      </c>
      <c r="B56" s="3">
        <v>1050</v>
      </c>
      <c r="C56" t="s">
        <v>383</v>
      </c>
      <c r="D56" t="str">
        <f t="shared" si="0"/>
        <v>1050 獣医学、畜産学およびその関連分野</v>
      </c>
      <c r="E56">
        <v>142030</v>
      </c>
      <c r="F56" t="s">
        <v>410</v>
      </c>
      <c r="G56" t="str">
        <f t="shared" si="1"/>
        <v>142030 動物生命科学関連</v>
      </c>
      <c r="H56" t="s">
        <v>411</v>
      </c>
      <c r="I56" t="s">
        <v>412</v>
      </c>
      <c r="J56" t="s">
        <v>110</v>
      </c>
      <c r="K56" t="s">
        <v>413</v>
      </c>
      <c r="L56" t="s">
        <v>414</v>
      </c>
      <c r="M56" t="s">
        <v>415</v>
      </c>
      <c r="N56" t="s">
        <v>416</v>
      </c>
    </row>
    <row r="57" spans="1:80" x14ac:dyDescent="0.3">
      <c r="A57" t="s">
        <v>80</v>
      </c>
      <c r="B57" s="3">
        <v>1050</v>
      </c>
      <c r="C57" t="s">
        <v>383</v>
      </c>
      <c r="D57" t="str">
        <f t="shared" si="0"/>
        <v>1050 獣医学、畜産学およびその関連分野</v>
      </c>
      <c r="E57">
        <v>142040</v>
      </c>
      <c r="F57" t="s">
        <v>417</v>
      </c>
      <c r="G57" t="str">
        <f t="shared" si="1"/>
        <v>142040 実験動物学関連</v>
      </c>
      <c r="H57" t="s">
        <v>418</v>
      </c>
      <c r="I57" t="s">
        <v>419</v>
      </c>
      <c r="J57" t="s">
        <v>420</v>
      </c>
      <c r="K57" t="s">
        <v>421</v>
      </c>
      <c r="L57" t="s">
        <v>422</v>
      </c>
      <c r="M57" t="s">
        <v>423</v>
      </c>
      <c r="N57" t="s">
        <v>424</v>
      </c>
      <c r="O57" t="s">
        <v>425</v>
      </c>
    </row>
    <row r="58" spans="1:80" x14ac:dyDescent="0.3">
      <c r="A58" t="s">
        <v>426</v>
      </c>
      <c r="B58" s="3">
        <v>1100</v>
      </c>
      <c r="C58" t="s">
        <v>427</v>
      </c>
      <c r="D58" t="str">
        <f t="shared" si="0"/>
        <v>1100 分子レベルから細胞レベルの生物学およびその関連分野</v>
      </c>
      <c r="E58">
        <v>143000</v>
      </c>
      <c r="F58" t="s">
        <v>428</v>
      </c>
      <c r="G58" t="str">
        <f t="shared" si="1"/>
        <v>143000 【カテゴリ】分子レベルから細胞レベルの生物学およびその関連分野</v>
      </c>
      <c r="H58" t="s">
        <v>429</v>
      </c>
      <c r="I58" t="s">
        <v>430</v>
      </c>
      <c r="J58" t="s">
        <v>431</v>
      </c>
      <c r="CA58" t="s">
        <v>86</v>
      </c>
    </row>
    <row r="59" spans="1:80" x14ac:dyDescent="0.3">
      <c r="A59" t="s">
        <v>426</v>
      </c>
      <c r="B59" s="3">
        <v>1100</v>
      </c>
      <c r="C59" t="s">
        <v>427</v>
      </c>
      <c r="D59" t="str">
        <f t="shared" si="0"/>
        <v>1100 分子レベルから細胞レベルの生物学およびその関連分野</v>
      </c>
      <c r="E59">
        <v>143010</v>
      </c>
      <c r="F59" t="s">
        <v>432</v>
      </c>
      <c r="G59" t="str">
        <f t="shared" si="1"/>
        <v>143010 分子生物学関連</v>
      </c>
      <c r="H59" t="s">
        <v>433</v>
      </c>
      <c r="I59" t="s">
        <v>434</v>
      </c>
      <c r="J59" t="s">
        <v>435</v>
      </c>
      <c r="K59" t="s">
        <v>436</v>
      </c>
      <c r="L59" t="s">
        <v>437</v>
      </c>
      <c r="M59" t="s">
        <v>438</v>
      </c>
      <c r="N59" t="s">
        <v>439</v>
      </c>
      <c r="O59" t="s">
        <v>440</v>
      </c>
      <c r="P59" t="s">
        <v>441</v>
      </c>
      <c r="Q59" t="s">
        <v>442</v>
      </c>
      <c r="R59" t="s">
        <v>443</v>
      </c>
    </row>
    <row r="60" spans="1:80" x14ac:dyDescent="0.3">
      <c r="A60" t="s">
        <v>426</v>
      </c>
      <c r="B60" s="3">
        <v>1100</v>
      </c>
      <c r="C60" t="s">
        <v>427</v>
      </c>
      <c r="D60" t="str">
        <f t="shared" si="0"/>
        <v>1100 分子レベルから細胞レベルの生物学およびその関連分野</v>
      </c>
      <c r="E60">
        <v>143020</v>
      </c>
      <c r="F60" t="s">
        <v>444</v>
      </c>
      <c r="G60" t="str">
        <f t="shared" si="1"/>
        <v>143020 構造生物化学関連</v>
      </c>
      <c r="H60" t="s">
        <v>445</v>
      </c>
      <c r="I60" t="s">
        <v>446</v>
      </c>
      <c r="J60" t="s">
        <v>447</v>
      </c>
      <c r="K60" t="s">
        <v>448</v>
      </c>
      <c r="L60" t="s">
        <v>449</v>
      </c>
      <c r="M60" t="s">
        <v>450</v>
      </c>
      <c r="N60" t="s">
        <v>451</v>
      </c>
      <c r="O60" t="s">
        <v>452</v>
      </c>
      <c r="P60" t="s">
        <v>453</v>
      </c>
      <c r="Q60" t="s">
        <v>454</v>
      </c>
      <c r="R60" t="s">
        <v>455</v>
      </c>
    </row>
    <row r="61" spans="1:80" x14ac:dyDescent="0.3">
      <c r="A61" t="s">
        <v>426</v>
      </c>
      <c r="B61" s="3">
        <v>1100</v>
      </c>
      <c r="C61" t="s">
        <v>427</v>
      </c>
      <c r="D61" t="str">
        <f t="shared" si="0"/>
        <v>1100 分子レベルから細胞レベルの生物学およびその関連分野</v>
      </c>
      <c r="E61">
        <v>143030</v>
      </c>
      <c r="F61" t="s">
        <v>456</v>
      </c>
      <c r="G61" t="str">
        <f t="shared" si="1"/>
        <v>143030 機能生物化学関連</v>
      </c>
      <c r="H61" t="s">
        <v>457</v>
      </c>
      <c r="I61" t="s">
        <v>458</v>
      </c>
      <c r="J61" t="s">
        <v>459</v>
      </c>
      <c r="K61" t="s">
        <v>460</v>
      </c>
      <c r="L61" t="s">
        <v>461</v>
      </c>
      <c r="M61" t="s">
        <v>462</v>
      </c>
      <c r="N61" t="s">
        <v>463</v>
      </c>
      <c r="O61" t="s">
        <v>464</v>
      </c>
      <c r="P61" t="s">
        <v>465</v>
      </c>
      <c r="Q61" t="s">
        <v>451</v>
      </c>
      <c r="R61" t="s">
        <v>466</v>
      </c>
    </row>
    <row r="62" spans="1:80" x14ac:dyDescent="0.3">
      <c r="A62" t="s">
        <v>426</v>
      </c>
      <c r="B62" s="3">
        <v>1100</v>
      </c>
      <c r="C62" t="s">
        <v>427</v>
      </c>
      <c r="D62" t="str">
        <f t="shared" si="0"/>
        <v>1100 分子レベルから細胞レベルの生物学およびその関連分野</v>
      </c>
      <c r="E62">
        <v>143040</v>
      </c>
      <c r="F62" t="s">
        <v>467</v>
      </c>
      <c r="G62" t="str">
        <f t="shared" si="1"/>
        <v>143040 生物物理学関連</v>
      </c>
      <c r="H62" t="s">
        <v>468</v>
      </c>
      <c r="I62" t="s">
        <v>107</v>
      </c>
      <c r="J62" t="s">
        <v>469</v>
      </c>
      <c r="K62" t="s">
        <v>450</v>
      </c>
      <c r="L62" t="s">
        <v>470</v>
      </c>
      <c r="M62" t="s">
        <v>471</v>
      </c>
      <c r="N62" t="s">
        <v>472</v>
      </c>
      <c r="O62" t="s">
        <v>473</v>
      </c>
      <c r="P62" t="s">
        <v>474</v>
      </c>
      <c r="Q62" t="s">
        <v>475</v>
      </c>
      <c r="R62" t="s">
        <v>476</v>
      </c>
    </row>
    <row r="63" spans="1:80" x14ac:dyDescent="0.3">
      <c r="A63" t="s">
        <v>426</v>
      </c>
      <c r="B63" s="3">
        <v>1100</v>
      </c>
      <c r="C63" t="s">
        <v>427</v>
      </c>
      <c r="D63" t="str">
        <f t="shared" si="0"/>
        <v>1100 分子レベルから細胞レベルの生物学およびその関連分野</v>
      </c>
      <c r="E63">
        <v>143050</v>
      </c>
      <c r="F63" t="s">
        <v>477</v>
      </c>
      <c r="G63" t="str">
        <f t="shared" si="1"/>
        <v>143050 ゲノム生物学関連</v>
      </c>
      <c r="H63" t="s">
        <v>478</v>
      </c>
      <c r="I63" t="s">
        <v>479</v>
      </c>
      <c r="J63" t="s">
        <v>480</v>
      </c>
      <c r="K63" t="s">
        <v>481</v>
      </c>
      <c r="L63" t="s">
        <v>482</v>
      </c>
      <c r="M63" t="s">
        <v>483</v>
      </c>
      <c r="N63" t="s">
        <v>484</v>
      </c>
      <c r="O63" t="s">
        <v>485</v>
      </c>
      <c r="P63" t="s">
        <v>486</v>
      </c>
      <c r="Q63" t="s">
        <v>487</v>
      </c>
    </row>
    <row r="64" spans="1:80" x14ac:dyDescent="0.3">
      <c r="A64" t="s">
        <v>426</v>
      </c>
      <c r="B64" s="3">
        <v>1100</v>
      </c>
      <c r="C64" t="s">
        <v>427</v>
      </c>
      <c r="D64" t="str">
        <f t="shared" si="0"/>
        <v>1100 分子レベルから細胞レベルの生物学およびその関連分野</v>
      </c>
      <c r="E64">
        <v>143060</v>
      </c>
      <c r="F64" t="s">
        <v>488</v>
      </c>
      <c r="G64" t="str">
        <f t="shared" si="1"/>
        <v>143060 システムゲノム科学関連</v>
      </c>
      <c r="H64" t="s">
        <v>489</v>
      </c>
      <c r="I64" t="s">
        <v>490</v>
      </c>
      <c r="J64" t="s">
        <v>475</v>
      </c>
      <c r="K64" t="s">
        <v>491</v>
      </c>
      <c r="L64" t="s">
        <v>492</v>
      </c>
      <c r="M64" t="s">
        <v>493</v>
      </c>
      <c r="N64" t="s">
        <v>494</v>
      </c>
    </row>
    <row r="65" spans="1:80" x14ac:dyDescent="0.3">
      <c r="A65" t="s">
        <v>426</v>
      </c>
      <c r="B65" s="3">
        <v>1100</v>
      </c>
      <c r="C65" t="s">
        <v>427</v>
      </c>
      <c r="D65" t="str">
        <f t="shared" si="0"/>
        <v>1100 分子レベルから細胞レベルの生物学およびその関連分野</v>
      </c>
      <c r="E65">
        <v>384050</v>
      </c>
      <c r="F65" t="s">
        <v>495</v>
      </c>
      <c r="G65" t="str">
        <f t="shared" si="1"/>
        <v>384050 再生医療,幹細胞治療関連</v>
      </c>
      <c r="H65" t="s">
        <v>496</v>
      </c>
      <c r="I65" t="s">
        <v>497</v>
      </c>
      <c r="J65" t="s">
        <v>498</v>
      </c>
    </row>
    <row r="66" spans="1:80" x14ac:dyDescent="0.3">
      <c r="A66" t="s">
        <v>426</v>
      </c>
      <c r="B66" s="3">
        <v>1100</v>
      </c>
      <c r="C66" t="s">
        <v>427</v>
      </c>
      <c r="D66" t="str">
        <f t="shared" si="0"/>
        <v>1100 分子レベルから細胞レベルの生物学およびその関連分野</v>
      </c>
      <c r="E66">
        <v>384060</v>
      </c>
      <c r="F66" t="s">
        <v>499</v>
      </c>
      <c r="G66" t="str">
        <f t="shared" si="1"/>
        <v>384060 細胞治療（CAR-T等）,遺伝子治療関連</v>
      </c>
      <c r="H66" t="s">
        <v>500</v>
      </c>
      <c r="I66" t="s">
        <v>501</v>
      </c>
      <c r="J66" t="s">
        <v>502</v>
      </c>
      <c r="L66" t="s">
        <v>503</v>
      </c>
    </row>
    <row r="67" spans="1:80" x14ac:dyDescent="0.3">
      <c r="A67" t="s">
        <v>426</v>
      </c>
      <c r="B67" s="3">
        <v>1100</v>
      </c>
      <c r="C67" t="s">
        <v>427</v>
      </c>
      <c r="D67" t="str">
        <f t="shared" ref="D67:D130" si="2">B67&amp;" "&amp;C67</f>
        <v>1100 分子レベルから細胞レベルの生物学およびその関連分野</v>
      </c>
      <c r="E67">
        <v>384070</v>
      </c>
      <c r="F67" t="s">
        <v>504</v>
      </c>
      <c r="G67" t="str">
        <f t="shared" ref="G67:G130" si="3">E67&amp;" "&amp;F67</f>
        <v>384070 ゲノム医療関連</v>
      </c>
      <c r="H67" t="s">
        <v>505</v>
      </c>
      <c r="I67" t="s">
        <v>505</v>
      </c>
    </row>
    <row r="68" spans="1:80" x14ac:dyDescent="0.3">
      <c r="A68" t="s">
        <v>426</v>
      </c>
      <c r="B68" s="3">
        <v>1100</v>
      </c>
      <c r="C68" t="s">
        <v>427</v>
      </c>
      <c r="D68" t="str">
        <f t="shared" si="2"/>
        <v>1100 分子レベルから細胞レベルの生物学およびその関連分野</v>
      </c>
      <c r="E68">
        <v>384100</v>
      </c>
      <c r="F68" t="s">
        <v>506</v>
      </c>
      <c r="G68" t="str">
        <f t="shared" si="3"/>
        <v>384100 微生物分子生産関連</v>
      </c>
      <c r="H68" t="s">
        <v>507</v>
      </c>
      <c r="I68" t="s">
        <v>507</v>
      </c>
    </row>
    <row r="69" spans="1:80" x14ac:dyDescent="0.3">
      <c r="A69" t="s">
        <v>426</v>
      </c>
      <c r="B69" s="3">
        <v>1100</v>
      </c>
      <c r="C69" t="s">
        <v>427</v>
      </c>
      <c r="D69" t="str">
        <f t="shared" si="2"/>
        <v>1100 分子レベルから細胞レベルの生物学およびその関連分野</v>
      </c>
      <c r="E69">
        <v>384250</v>
      </c>
      <c r="F69" t="s">
        <v>508</v>
      </c>
      <c r="G69" t="str">
        <f t="shared" si="3"/>
        <v>384250 遺伝子発現機構（RNA,エピゲノム,クロマチン）関連</v>
      </c>
      <c r="H69" t="s">
        <v>509</v>
      </c>
      <c r="I69" t="s">
        <v>510</v>
      </c>
      <c r="J69" t="s">
        <v>511</v>
      </c>
      <c r="K69" t="s">
        <v>485</v>
      </c>
      <c r="L69" t="s">
        <v>435</v>
      </c>
    </row>
    <row r="70" spans="1:80" x14ac:dyDescent="0.3">
      <c r="A70" t="s">
        <v>426</v>
      </c>
      <c r="B70" s="3">
        <v>1100</v>
      </c>
      <c r="C70" t="s">
        <v>427</v>
      </c>
      <c r="D70" t="str">
        <f t="shared" si="2"/>
        <v>1100 分子レベルから細胞レベルの生物学およびその関連分野</v>
      </c>
      <c r="E70">
        <v>384280</v>
      </c>
      <c r="F70" t="s">
        <v>512</v>
      </c>
      <c r="G70" t="str">
        <f t="shared" si="3"/>
        <v>384280 ゲノム編集,エピゲノム編集関連</v>
      </c>
      <c r="H70" t="s">
        <v>513</v>
      </c>
      <c r="I70" t="s">
        <v>514</v>
      </c>
      <c r="J70" t="s">
        <v>515</v>
      </c>
    </row>
    <row r="71" spans="1:80" x14ac:dyDescent="0.3">
      <c r="A71" t="s">
        <v>426</v>
      </c>
      <c r="B71" s="3">
        <v>1100</v>
      </c>
      <c r="C71" t="s">
        <v>427</v>
      </c>
      <c r="D71" t="str">
        <f t="shared" si="2"/>
        <v>1100 分子レベルから細胞レベルの生物学およびその関連分野</v>
      </c>
      <c r="E71">
        <v>384310</v>
      </c>
      <c r="F71" t="s">
        <v>516</v>
      </c>
      <c r="G71" t="str">
        <f t="shared" si="3"/>
        <v>384310 合成生物学（人工生体高分子,人工細胞合成）関連</v>
      </c>
      <c r="H71" t="s">
        <v>517</v>
      </c>
      <c r="I71" t="s">
        <v>475</v>
      </c>
      <c r="J71" t="s">
        <v>518</v>
      </c>
      <c r="K71" t="s">
        <v>519</v>
      </c>
      <c r="CB71" t="s">
        <v>231</v>
      </c>
    </row>
    <row r="72" spans="1:80" x14ac:dyDescent="0.3">
      <c r="A72" t="s">
        <v>426</v>
      </c>
      <c r="B72" s="3">
        <v>1100</v>
      </c>
      <c r="C72" t="s">
        <v>427</v>
      </c>
      <c r="D72" t="str">
        <f t="shared" si="2"/>
        <v>1100 分子レベルから細胞レベルの生物学およびその関連分野</v>
      </c>
      <c r="E72">
        <v>384340</v>
      </c>
      <c r="F72" t="s">
        <v>520</v>
      </c>
      <c r="G72" t="str">
        <f t="shared" si="3"/>
        <v>384340 トランススケールイメージング関連</v>
      </c>
      <c r="H72" t="s">
        <v>521</v>
      </c>
      <c r="I72" t="s">
        <v>521</v>
      </c>
    </row>
    <row r="73" spans="1:80" x14ac:dyDescent="0.3">
      <c r="A73" t="s">
        <v>426</v>
      </c>
      <c r="B73" s="3">
        <v>1110</v>
      </c>
      <c r="C73" t="s">
        <v>522</v>
      </c>
      <c r="D73" t="str">
        <f t="shared" si="2"/>
        <v>1110 細胞レベルから個体レベルの生物学およびその関連分野</v>
      </c>
      <c r="E73">
        <v>144000</v>
      </c>
      <c r="F73" t="s">
        <v>523</v>
      </c>
      <c r="G73" t="str">
        <f t="shared" si="3"/>
        <v>144000 【カテゴリ】細胞レベルから個体レベルの生物学およびその関連分野</v>
      </c>
      <c r="H73" t="s">
        <v>524</v>
      </c>
      <c r="I73" t="s">
        <v>525</v>
      </c>
      <c r="J73" t="s">
        <v>526</v>
      </c>
      <c r="CA73" t="s">
        <v>86</v>
      </c>
    </row>
    <row r="74" spans="1:80" x14ac:dyDescent="0.3">
      <c r="A74" t="s">
        <v>426</v>
      </c>
      <c r="B74" s="3">
        <v>1110</v>
      </c>
      <c r="C74" t="s">
        <v>522</v>
      </c>
      <c r="D74" t="str">
        <f t="shared" si="2"/>
        <v>1110 細胞レベルから個体レベルの生物学およびその関連分野</v>
      </c>
      <c r="E74">
        <v>144010</v>
      </c>
      <c r="F74" t="s">
        <v>527</v>
      </c>
      <c r="G74" t="str">
        <f t="shared" si="3"/>
        <v>144010 細胞生物学関連</v>
      </c>
      <c r="H74" t="s">
        <v>528</v>
      </c>
      <c r="I74" t="s">
        <v>529</v>
      </c>
      <c r="J74" t="s">
        <v>465</v>
      </c>
      <c r="K74" t="s">
        <v>466</v>
      </c>
      <c r="L74" t="s">
        <v>530</v>
      </c>
      <c r="M74" t="s">
        <v>531</v>
      </c>
      <c r="N74" t="s">
        <v>532</v>
      </c>
      <c r="O74" t="s">
        <v>533</v>
      </c>
      <c r="P74" t="s">
        <v>534</v>
      </c>
      <c r="Q74" t="s">
        <v>535</v>
      </c>
      <c r="R74" t="s">
        <v>536</v>
      </c>
    </row>
    <row r="75" spans="1:80" x14ac:dyDescent="0.3">
      <c r="A75" t="s">
        <v>426</v>
      </c>
      <c r="B75" s="3">
        <v>1110</v>
      </c>
      <c r="C75" t="s">
        <v>522</v>
      </c>
      <c r="D75" t="str">
        <f t="shared" si="2"/>
        <v>1110 細胞レベルから個体レベルの生物学およびその関連分野</v>
      </c>
      <c r="E75">
        <v>144020</v>
      </c>
      <c r="F75" t="s">
        <v>537</v>
      </c>
      <c r="G75" t="str">
        <f t="shared" si="3"/>
        <v>144020 発生生物学関連</v>
      </c>
      <c r="H75" t="s">
        <v>538</v>
      </c>
      <c r="I75" t="s">
        <v>539</v>
      </c>
      <c r="J75" t="s">
        <v>540</v>
      </c>
      <c r="K75" t="s">
        <v>541</v>
      </c>
      <c r="L75" t="s">
        <v>542</v>
      </c>
      <c r="M75" t="s">
        <v>543</v>
      </c>
      <c r="N75" t="s">
        <v>544</v>
      </c>
      <c r="O75" t="s">
        <v>545</v>
      </c>
      <c r="P75" t="s">
        <v>546</v>
      </c>
      <c r="Q75" t="s">
        <v>547</v>
      </c>
      <c r="R75" t="s">
        <v>548</v>
      </c>
    </row>
    <row r="76" spans="1:80" x14ac:dyDescent="0.3">
      <c r="A76" t="s">
        <v>426</v>
      </c>
      <c r="B76" s="3">
        <v>1110</v>
      </c>
      <c r="C76" t="s">
        <v>522</v>
      </c>
      <c r="D76" t="str">
        <f t="shared" si="2"/>
        <v>1110 細胞レベルから個体レベルの生物学およびその関連分野</v>
      </c>
      <c r="E76">
        <v>144030</v>
      </c>
      <c r="F76" t="s">
        <v>549</v>
      </c>
      <c r="G76" t="str">
        <f t="shared" si="3"/>
        <v>144030 植物分子および生理科学関連</v>
      </c>
      <c r="H76" t="s">
        <v>550</v>
      </c>
      <c r="I76" t="s">
        <v>551</v>
      </c>
      <c r="J76" t="s">
        <v>552</v>
      </c>
      <c r="K76" t="s">
        <v>553</v>
      </c>
      <c r="L76" t="s">
        <v>466</v>
      </c>
      <c r="M76" t="s">
        <v>554</v>
      </c>
      <c r="N76" t="s">
        <v>555</v>
      </c>
      <c r="O76" t="s">
        <v>556</v>
      </c>
      <c r="P76" t="s">
        <v>557</v>
      </c>
      <c r="Q76" t="s">
        <v>558</v>
      </c>
    </row>
    <row r="77" spans="1:80" x14ac:dyDescent="0.3">
      <c r="A77" t="s">
        <v>426</v>
      </c>
      <c r="B77" s="3">
        <v>1110</v>
      </c>
      <c r="C77" t="s">
        <v>522</v>
      </c>
      <c r="D77" t="str">
        <f t="shared" si="2"/>
        <v>1110 細胞レベルから個体レベルの生物学およびその関連分野</v>
      </c>
      <c r="E77">
        <v>144040</v>
      </c>
      <c r="F77" t="s">
        <v>559</v>
      </c>
      <c r="G77" t="str">
        <f t="shared" si="3"/>
        <v>144040 形態および構造関連</v>
      </c>
      <c r="H77" t="s">
        <v>560</v>
      </c>
      <c r="I77" t="s">
        <v>561</v>
      </c>
      <c r="J77" t="s">
        <v>562</v>
      </c>
      <c r="K77" t="s">
        <v>563</v>
      </c>
      <c r="L77" t="s">
        <v>564</v>
      </c>
      <c r="M77" t="s">
        <v>565</v>
      </c>
      <c r="N77" t="s">
        <v>566</v>
      </c>
      <c r="O77" t="s">
        <v>567</v>
      </c>
      <c r="P77" t="s">
        <v>568</v>
      </c>
    </row>
    <row r="78" spans="1:80" x14ac:dyDescent="0.3">
      <c r="A78" t="s">
        <v>426</v>
      </c>
      <c r="B78" s="3">
        <v>1110</v>
      </c>
      <c r="C78" t="s">
        <v>522</v>
      </c>
      <c r="D78" t="str">
        <f t="shared" si="2"/>
        <v>1110 細胞レベルから個体レベルの生物学およびその関連分野</v>
      </c>
      <c r="E78">
        <v>144050</v>
      </c>
      <c r="F78" t="s">
        <v>569</v>
      </c>
      <c r="G78" t="str">
        <f t="shared" si="3"/>
        <v>144050 動物生理化学、生理学および行動学関連</v>
      </c>
      <c r="H78" t="s">
        <v>570</v>
      </c>
      <c r="I78" t="s">
        <v>109</v>
      </c>
      <c r="J78" t="s">
        <v>571</v>
      </c>
      <c r="K78" t="s">
        <v>572</v>
      </c>
      <c r="L78" t="s">
        <v>573</v>
      </c>
      <c r="M78" t="s">
        <v>574</v>
      </c>
      <c r="N78" t="s">
        <v>575</v>
      </c>
      <c r="O78" t="s">
        <v>576</v>
      </c>
      <c r="P78" t="s">
        <v>577</v>
      </c>
      <c r="Q78" t="s">
        <v>578</v>
      </c>
    </row>
    <row r="79" spans="1:80" x14ac:dyDescent="0.3">
      <c r="A79" t="s">
        <v>426</v>
      </c>
      <c r="B79" s="3">
        <v>1110</v>
      </c>
      <c r="C79" t="s">
        <v>522</v>
      </c>
      <c r="D79" t="str">
        <f t="shared" si="2"/>
        <v>1110 細胞レベルから個体レベルの生物学およびその関連分野</v>
      </c>
      <c r="E79">
        <v>384110</v>
      </c>
      <c r="F79" t="s">
        <v>579</v>
      </c>
      <c r="G79" t="str">
        <f t="shared" si="3"/>
        <v>384110 植物分子生産関連</v>
      </c>
      <c r="H79" t="s">
        <v>580</v>
      </c>
      <c r="I79" t="s">
        <v>580</v>
      </c>
    </row>
    <row r="80" spans="1:80" x14ac:dyDescent="0.3">
      <c r="A80" t="s">
        <v>426</v>
      </c>
      <c r="B80" s="3">
        <v>1110</v>
      </c>
      <c r="C80" t="s">
        <v>522</v>
      </c>
      <c r="D80" t="str">
        <f t="shared" si="2"/>
        <v>1110 細胞レベルから個体レベルの生物学およびその関連分野</v>
      </c>
      <c r="E80">
        <v>384260</v>
      </c>
      <c r="F80" t="s">
        <v>581</v>
      </c>
      <c r="G80" t="str">
        <f t="shared" si="3"/>
        <v>384260 細胞外微粒子,細胞外小胞関連</v>
      </c>
      <c r="H80" t="s">
        <v>582</v>
      </c>
      <c r="I80" t="s">
        <v>583</v>
      </c>
      <c r="J80" t="s">
        <v>584</v>
      </c>
    </row>
    <row r="81" spans="1:80" x14ac:dyDescent="0.3">
      <c r="A81" t="s">
        <v>426</v>
      </c>
      <c r="B81" s="3">
        <v>1110</v>
      </c>
      <c r="C81" t="s">
        <v>522</v>
      </c>
      <c r="D81" t="str">
        <f t="shared" si="2"/>
        <v>1110 細胞レベルから個体レベルの生物学およびその関連分野</v>
      </c>
      <c r="E81">
        <v>384270</v>
      </c>
      <c r="F81" t="s">
        <v>585</v>
      </c>
      <c r="G81" t="str">
        <f t="shared" si="3"/>
        <v>384270 一細胞オミクス関連</v>
      </c>
      <c r="H81" t="s">
        <v>586</v>
      </c>
      <c r="I81" t="s">
        <v>586</v>
      </c>
    </row>
    <row r="82" spans="1:80" x14ac:dyDescent="0.3">
      <c r="A82" t="s">
        <v>426</v>
      </c>
      <c r="B82" s="3">
        <v>1110</v>
      </c>
      <c r="C82" t="s">
        <v>522</v>
      </c>
      <c r="D82" t="str">
        <f t="shared" si="2"/>
        <v>1110 細胞レベルから個体レベルの生物学およびその関連分野</v>
      </c>
      <c r="E82">
        <v>384310</v>
      </c>
      <c r="F82" t="s">
        <v>516</v>
      </c>
      <c r="G82" t="str">
        <f t="shared" si="3"/>
        <v>384310 合成生物学（人工生体高分子,人工細胞合成）関連</v>
      </c>
      <c r="H82" t="s">
        <v>517</v>
      </c>
      <c r="I82" t="s">
        <v>475</v>
      </c>
      <c r="J82" t="s">
        <v>518</v>
      </c>
      <c r="K82" t="s">
        <v>519</v>
      </c>
      <c r="CB82" t="s">
        <v>231</v>
      </c>
    </row>
    <row r="83" spans="1:80" x14ac:dyDescent="0.3">
      <c r="A83" t="s">
        <v>426</v>
      </c>
      <c r="B83" s="3">
        <v>1120</v>
      </c>
      <c r="C83" t="s">
        <v>587</v>
      </c>
      <c r="D83" t="str">
        <f t="shared" si="2"/>
        <v>1120 個体レベルから集団レベルの生物学と人類学およびその関連分野</v>
      </c>
      <c r="E83">
        <v>145000</v>
      </c>
      <c r="F83" t="s">
        <v>588</v>
      </c>
      <c r="G83" t="str">
        <f t="shared" si="3"/>
        <v>145000 【カテゴリ】個体レベルから集団レベルの生物学と人類学およびその関連分野</v>
      </c>
      <c r="H83" t="s">
        <v>589</v>
      </c>
      <c r="I83" t="s">
        <v>590</v>
      </c>
      <c r="J83" t="s">
        <v>591</v>
      </c>
      <c r="CA83" t="s">
        <v>86</v>
      </c>
    </row>
    <row r="84" spans="1:80" x14ac:dyDescent="0.3">
      <c r="A84" t="s">
        <v>426</v>
      </c>
      <c r="B84" s="3">
        <v>1120</v>
      </c>
      <c r="C84" t="s">
        <v>587</v>
      </c>
      <c r="D84" t="str">
        <f t="shared" si="2"/>
        <v>1120 個体レベルから集団レベルの生物学と人類学およびその関連分野</v>
      </c>
      <c r="E84">
        <v>145010</v>
      </c>
      <c r="F84" t="s">
        <v>592</v>
      </c>
      <c r="G84" t="str">
        <f t="shared" si="3"/>
        <v>145010 遺伝学関連</v>
      </c>
      <c r="H84" t="s">
        <v>593</v>
      </c>
      <c r="I84" t="s">
        <v>442</v>
      </c>
      <c r="J84" t="s">
        <v>536</v>
      </c>
      <c r="K84" t="s">
        <v>547</v>
      </c>
      <c r="L84" t="s">
        <v>578</v>
      </c>
      <c r="M84" t="s">
        <v>594</v>
      </c>
      <c r="N84" t="s">
        <v>595</v>
      </c>
      <c r="O84" t="s">
        <v>596</v>
      </c>
      <c r="P84" t="s">
        <v>597</v>
      </c>
      <c r="Q84" t="s">
        <v>598</v>
      </c>
      <c r="R84" t="s">
        <v>599</v>
      </c>
    </row>
    <row r="85" spans="1:80" x14ac:dyDescent="0.3">
      <c r="A85" t="s">
        <v>426</v>
      </c>
      <c r="B85" s="3">
        <v>1120</v>
      </c>
      <c r="C85" t="s">
        <v>587</v>
      </c>
      <c r="D85" t="str">
        <f t="shared" si="2"/>
        <v>1120 個体レベルから集団レベルの生物学と人類学およびその関連分野</v>
      </c>
      <c r="E85">
        <v>145020</v>
      </c>
      <c r="F85" t="s">
        <v>600</v>
      </c>
      <c r="G85" t="str">
        <f t="shared" si="3"/>
        <v>145020 進化生物学関連</v>
      </c>
      <c r="H85" t="s">
        <v>601</v>
      </c>
      <c r="I85" t="s">
        <v>602</v>
      </c>
      <c r="J85" t="s">
        <v>603</v>
      </c>
      <c r="K85" t="s">
        <v>604</v>
      </c>
      <c r="L85" t="s">
        <v>548</v>
      </c>
      <c r="M85" t="s">
        <v>605</v>
      </c>
      <c r="N85" t="s">
        <v>606</v>
      </c>
      <c r="O85" t="s">
        <v>607</v>
      </c>
      <c r="P85" t="s">
        <v>608</v>
      </c>
      <c r="Q85" t="s">
        <v>609</v>
      </c>
      <c r="R85" t="s">
        <v>610</v>
      </c>
    </row>
    <row r="86" spans="1:80" x14ac:dyDescent="0.3">
      <c r="A86" t="s">
        <v>426</v>
      </c>
      <c r="B86" s="3">
        <v>1120</v>
      </c>
      <c r="C86" t="s">
        <v>587</v>
      </c>
      <c r="D86" t="str">
        <f t="shared" si="2"/>
        <v>1120 個体レベルから集団レベルの生物学と人類学およびその関連分野</v>
      </c>
      <c r="E86">
        <v>145030</v>
      </c>
      <c r="F86" t="s">
        <v>611</v>
      </c>
      <c r="G86" t="str">
        <f t="shared" si="3"/>
        <v>145030 多様性生物学および分類学関連</v>
      </c>
      <c r="H86" t="s">
        <v>612</v>
      </c>
      <c r="I86" t="s">
        <v>613</v>
      </c>
      <c r="J86" t="s">
        <v>614</v>
      </c>
      <c r="K86" t="s">
        <v>615</v>
      </c>
      <c r="L86" t="s">
        <v>616</v>
      </c>
      <c r="M86" t="s">
        <v>617</v>
      </c>
      <c r="N86" t="s">
        <v>609</v>
      </c>
      <c r="O86" t="s">
        <v>618</v>
      </c>
      <c r="P86" t="s">
        <v>619</v>
      </c>
      <c r="Q86" t="s">
        <v>620</v>
      </c>
      <c r="R86" t="s">
        <v>621</v>
      </c>
    </row>
    <row r="87" spans="1:80" x14ac:dyDescent="0.3">
      <c r="A87" t="s">
        <v>426</v>
      </c>
      <c r="B87" s="3">
        <v>1120</v>
      </c>
      <c r="C87" t="s">
        <v>587</v>
      </c>
      <c r="D87" t="str">
        <f t="shared" si="2"/>
        <v>1120 個体レベルから集団レベルの生物学と人類学およびその関連分野</v>
      </c>
      <c r="E87">
        <v>145040</v>
      </c>
      <c r="F87" t="s">
        <v>622</v>
      </c>
      <c r="G87" t="str">
        <f t="shared" si="3"/>
        <v>145040 生態学および環境学関連</v>
      </c>
      <c r="H87" t="s">
        <v>623</v>
      </c>
      <c r="I87" t="s">
        <v>624</v>
      </c>
      <c r="J87" t="s">
        <v>625</v>
      </c>
      <c r="K87" t="s">
        <v>626</v>
      </c>
      <c r="L87" t="s">
        <v>627</v>
      </c>
      <c r="M87" t="s">
        <v>628</v>
      </c>
      <c r="N87" t="s">
        <v>629</v>
      </c>
      <c r="O87" t="s">
        <v>630</v>
      </c>
      <c r="P87" t="s">
        <v>631</v>
      </c>
      <c r="Q87" t="s">
        <v>632</v>
      </c>
      <c r="R87" t="s">
        <v>633</v>
      </c>
    </row>
    <row r="88" spans="1:80" x14ac:dyDescent="0.3">
      <c r="A88" t="s">
        <v>426</v>
      </c>
      <c r="B88" s="3">
        <v>1120</v>
      </c>
      <c r="C88" t="s">
        <v>587</v>
      </c>
      <c r="D88" t="str">
        <f t="shared" si="2"/>
        <v>1120 個体レベルから集団レベルの生物学と人類学およびその関連分野</v>
      </c>
      <c r="E88">
        <v>145050</v>
      </c>
      <c r="F88" t="s">
        <v>634</v>
      </c>
      <c r="G88" t="str">
        <f t="shared" si="3"/>
        <v>145050 自然人類学関連</v>
      </c>
      <c r="H88" t="s">
        <v>635</v>
      </c>
      <c r="I88" t="s">
        <v>636</v>
      </c>
      <c r="J88" t="s">
        <v>637</v>
      </c>
      <c r="K88" t="s">
        <v>638</v>
      </c>
      <c r="L88" t="s">
        <v>639</v>
      </c>
      <c r="M88" t="s">
        <v>603</v>
      </c>
      <c r="N88" t="s">
        <v>397</v>
      </c>
      <c r="O88" t="s">
        <v>640</v>
      </c>
      <c r="P88" t="s">
        <v>641</v>
      </c>
      <c r="Q88" t="s">
        <v>642</v>
      </c>
      <c r="R88" t="s">
        <v>643</v>
      </c>
    </row>
    <row r="89" spans="1:80" x14ac:dyDescent="0.3">
      <c r="A89" t="s">
        <v>426</v>
      </c>
      <c r="B89" s="3">
        <v>1120</v>
      </c>
      <c r="C89" t="s">
        <v>587</v>
      </c>
      <c r="D89" t="str">
        <f t="shared" si="2"/>
        <v>1120 個体レベルから集団レベルの生物学と人類学およびその関連分野</v>
      </c>
      <c r="E89">
        <v>145060</v>
      </c>
      <c r="F89" t="s">
        <v>644</v>
      </c>
      <c r="G89" t="str">
        <f t="shared" si="3"/>
        <v>145060 応用人類学関連</v>
      </c>
      <c r="H89" t="s">
        <v>645</v>
      </c>
      <c r="I89" t="s">
        <v>646</v>
      </c>
      <c r="J89" t="s">
        <v>647</v>
      </c>
      <c r="K89" t="s">
        <v>648</v>
      </c>
      <c r="L89" t="s">
        <v>649</v>
      </c>
      <c r="M89" t="s">
        <v>650</v>
      </c>
      <c r="N89" t="s">
        <v>651</v>
      </c>
      <c r="O89" t="s">
        <v>652</v>
      </c>
      <c r="P89" t="s">
        <v>653</v>
      </c>
      <c r="Q89" t="s">
        <v>654</v>
      </c>
    </row>
    <row r="90" spans="1:80" x14ac:dyDescent="0.3">
      <c r="A90" t="s">
        <v>426</v>
      </c>
      <c r="B90" s="3">
        <v>1130</v>
      </c>
      <c r="C90" t="s">
        <v>655</v>
      </c>
      <c r="D90" t="str">
        <f t="shared" si="2"/>
        <v>1130 神経科学およびその関連分野</v>
      </c>
      <c r="E90">
        <v>146000</v>
      </c>
      <c r="F90" t="s">
        <v>656</v>
      </c>
      <c r="G90" t="str">
        <f t="shared" si="3"/>
        <v>146000 【カテゴリ】神経科学およびその関連分野</v>
      </c>
      <c r="H90" t="s">
        <v>657</v>
      </c>
      <c r="I90" t="s">
        <v>658</v>
      </c>
      <c r="J90" t="s">
        <v>659</v>
      </c>
      <c r="CA90" t="s">
        <v>86</v>
      </c>
    </row>
    <row r="91" spans="1:80" x14ac:dyDescent="0.3">
      <c r="A91" t="s">
        <v>426</v>
      </c>
      <c r="B91" s="3">
        <v>1130</v>
      </c>
      <c r="C91" t="s">
        <v>655</v>
      </c>
      <c r="D91" t="str">
        <f t="shared" si="2"/>
        <v>1130 神経科学およびその関連分野</v>
      </c>
      <c r="E91">
        <v>146010</v>
      </c>
      <c r="F91" t="s">
        <v>660</v>
      </c>
      <c r="G91" t="str">
        <f t="shared" si="3"/>
        <v>146010 神経科学一般関連</v>
      </c>
      <c r="H91" t="s">
        <v>661</v>
      </c>
      <c r="I91" t="s">
        <v>662</v>
      </c>
      <c r="J91" t="s">
        <v>663</v>
      </c>
      <c r="K91" t="s">
        <v>664</v>
      </c>
      <c r="L91" t="s">
        <v>639</v>
      </c>
      <c r="M91" t="s">
        <v>436</v>
      </c>
      <c r="N91" t="s">
        <v>665</v>
      </c>
      <c r="O91" t="s">
        <v>666</v>
      </c>
      <c r="P91" t="s">
        <v>667</v>
      </c>
      <c r="Q91" t="s">
        <v>668</v>
      </c>
    </row>
    <row r="92" spans="1:80" x14ac:dyDescent="0.3">
      <c r="A92" t="s">
        <v>426</v>
      </c>
      <c r="B92" s="3">
        <v>1130</v>
      </c>
      <c r="C92" t="s">
        <v>655</v>
      </c>
      <c r="D92" t="str">
        <f t="shared" si="2"/>
        <v>1130 神経科学およびその関連分野</v>
      </c>
      <c r="E92">
        <v>146020</v>
      </c>
      <c r="F92" t="s">
        <v>669</v>
      </c>
      <c r="G92" t="str">
        <f t="shared" si="3"/>
        <v>146020 神経形態学関連</v>
      </c>
      <c r="H92" t="s">
        <v>670</v>
      </c>
      <c r="I92" t="s">
        <v>543</v>
      </c>
      <c r="J92" t="s">
        <v>671</v>
      </c>
      <c r="K92" t="s">
        <v>672</v>
      </c>
      <c r="L92" t="s">
        <v>673</v>
      </c>
    </row>
    <row r="93" spans="1:80" x14ac:dyDescent="0.3">
      <c r="A93" t="s">
        <v>426</v>
      </c>
      <c r="B93" s="3">
        <v>1130</v>
      </c>
      <c r="C93" t="s">
        <v>655</v>
      </c>
      <c r="D93" t="str">
        <f t="shared" si="2"/>
        <v>1130 神経科学およびその関連分野</v>
      </c>
      <c r="E93">
        <v>146030</v>
      </c>
      <c r="F93" t="s">
        <v>674</v>
      </c>
      <c r="G93" t="str">
        <f t="shared" si="3"/>
        <v>146030 神経機能学関連</v>
      </c>
      <c r="H93" t="s">
        <v>675</v>
      </c>
      <c r="I93" t="s">
        <v>571</v>
      </c>
      <c r="J93" t="s">
        <v>676</v>
      </c>
      <c r="K93" t="s">
        <v>677</v>
      </c>
      <c r="L93" t="s">
        <v>666</v>
      </c>
      <c r="M93" t="s">
        <v>397</v>
      </c>
      <c r="N93" t="s">
        <v>678</v>
      </c>
      <c r="O93" t="s">
        <v>679</v>
      </c>
      <c r="P93" t="s">
        <v>680</v>
      </c>
    </row>
    <row r="94" spans="1:80" x14ac:dyDescent="0.3">
      <c r="A94" t="s">
        <v>426</v>
      </c>
      <c r="B94" s="3">
        <v>1130</v>
      </c>
      <c r="C94" t="s">
        <v>655</v>
      </c>
      <c r="D94" t="str">
        <f t="shared" si="2"/>
        <v>1130 神経科学およびその関連分野</v>
      </c>
      <c r="E94">
        <v>384230</v>
      </c>
      <c r="F94" t="s">
        <v>681</v>
      </c>
      <c r="G94" t="str">
        <f t="shared" si="3"/>
        <v>384230 脳,神経関連</v>
      </c>
      <c r="H94" t="s">
        <v>682</v>
      </c>
      <c r="I94" t="s">
        <v>683</v>
      </c>
      <c r="J94" t="s">
        <v>684</v>
      </c>
      <c r="CB94" t="s">
        <v>231</v>
      </c>
    </row>
    <row r="95" spans="1:80" x14ac:dyDescent="0.3">
      <c r="A95" t="s">
        <v>426</v>
      </c>
      <c r="B95" s="3">
        <v>1140</v>
      </c>
      <c r="C95" t="s">
        <v>685</v>
      </c>
      <c r="D95" t="str">
        <f t="shared" si="2"/>
        <v>1140 薬学およびその関連分野</v>
      </c>
      <c r="E95">
        <v>147000</v>
      </c>
      <c r="F95" t="s">
        <v>686</v>
      </c>
      <c r="G95" t="str">
        <f t="shared" si="3"/>
        <v>147000 【カテゴリ】薬学およびその関連分野</v>
      </c>
      <c r="H95" t="s">
        <v>687</v>
      </c>
      <c r="I95" t="s">
        <v>688</v>
      </c>
      <c r="J95" t="s">
        <v>689</v>
      </c>
      <c r="CA95" t="s">
        <v>86</v>
      </c>
    </row>
    <row r="96" spans="1:80" x14ac:dyDescent="0.3">
      <c r="A96" t="s">
        <v>426</v>
      </c>
      <c r="B96" s="3">
        <v>1140</v>
      </c>
      <c r="C96" t="s">
        <v>685</v>
      </c>
      <c r="D96" t="str">
        <f t="shared" si="2"/>
        <v>1140 薬学およびその関連分野</v>
      </c>
      <c r="E96">
        <v>147010</v>
      </c>
      <c r="F96" t="s">
        <v>690</v>
      </c>
      <c r="G96" t="str">
        <f t="shared" si="3"/>
        <v>147010 薬系化学および創薬科学関連</v>
      </c>
      <c r="H96" t="s">
        <v>691</v>
      </c>
      <c r="I96" t="s">
        <v>692</v>
      </c>
      <c r="J96" t="s">
        <v>693</v>
      </c>
      <c r="K96" t="s">
        <v>694</v>
      </c>
      <c r="L96" t="s">
        <v>695</v>
      </c>
      <c r="M96" t="s">
        <v>696</v>
      </c>
      <c r="N96" t="s">
        <v>697</v>
      </c>
      <c r="O96" t="s">
        <v>120</v>
      </c>
    </row>
    <row r="97" spans="1:79" x14ac:dyDescent="0.3">
      <c r="A97" t="s">
        <v>426</v>
      </c>
      <c r="B97" s="3">
        <v>1140</v>
      </c>
      <c r="C97" t="s">
        <v>685</v>
      </c>
      <c r="D97" t="str">
        <f t="shared" si="2"/>
        <v>1140 薬学およびその関連分野</v>
      </c>
      <c r="E97">
        <v>147020</v>
      </c>
      <c r="F97" t="s">
        <v>698</v>
      </c>
      <c r="G97" t="str">
        <f t="shared" si="3"/>
        <v>147020 薬系分析および物理化学関連</v>
      </c>
      <c r="H97" t="s">
        <v>699</v>
      </c>
      <c r="I97" t="s">
        <v>372</v>
      </c>
      <c r="J97" t="s">
        <v>700</v>
      </c>
      <c r="K97" t="s">
        <v>701</v>
      </c>
      <c r="L97" t="s">
        <v>702</v>
      </c>
      <c r="M97" t="s">
        <v>703</v>
      </c>
      <c r="N97" t="s">
        <v>704</v>
      </c>
      <c r="O97" t="s">
        <v>568</v>
      </c>
      <c r="P97" t="s">
        <v>705</v>
      </c>
      <c r="Q97" t="s">
        <v>706</v>
      </c>
      <c r="R97" t="s">
        <v>707</v>
      </c>
    </row>
    <row r="98" spans="1:79" x14ac:dyDescent="0.3">
      <c r="A98" t="s">
        <v>426</v>
      </c>
      <c r="B98" s="3">
        <v>1140</v>
      </c>
      <c r="C98" t="s">
        <v>685</v>
      </c>
      <c r="D98" t="str">
        <f t="shared" si="2"/>
        <v>1140 薬学およびその関連分野</v>
      </c>
      <c r="E98">
        <v>147030</v>
      </c>
      <c r="F98" t="s">
        <v>708</v>
      </c>
      <c r="G98" t="str">
        <f t="shared" si="3"/>
        <v>147030 薬系衛生および生物化学関連</v>
      </c>
      <c r="H98" t="s">
        <v>709</v>
      </c>
      <c r="I98" t="s">
        <v>710</v>
      </c>
      <c r="J98" t="s">
        <v>711</v>
      </c>
      <c r="K98" t="s">
        <v>712</v>
      </c>
      <c r="L98" t="s">
        <v>713</v>
      </c>
      <c r="M98" t="s">
        <v>714</v>
      </c>
      <c r="N98" t="s">
        <v>413</v>
      </c>
      <c r="O98" t="s">
        <v>715</v>
      </c>
      <c r="P98" t="s">
        <v>716</v>
      </c>
      <c r="Q98" t="s">
        <v>717</v>
      </c>
    </row>
    <row r="99" spans="1:79" x14ac:dyDescent="0.3">
      <c r="A99" t="s">
        <v>426</v>
      </c>
      <c r="B99" s="3">
        <v>1140</v>
      </c>
      <c r="C99" t="s">
        <v>685</v>
      </c>
      <c r="D99" t="str">
        <f t="shared" si="2"/>
        <v>1140 薬学およびその関連分野</v>
      </c>
      <c r="E99">
        <v>147040</v>
      </c>
      <c r="F99" t="s">
        <v>718</v>
      </c>
      <c r="G99" t="str">
        <f t="shared" si="3"/>
        <v>147040 薬理学関連</v>
      </c>
      <c r="H99" t="s">
        <v>719</v>
      </c>
      <c r="I99" t="s">
        <v>720</v>
      </c>
      <c r="J99" t="s">
        <v>721</v>
      </c>
      <c r="K99" t="s">
        <v>722</v>
      </c>
      <c r="L99" t="s">
        <v>532</v>
      </c>
      <c r="M99" t="s">
        <v>723</v>
      </c>
      <c r="N99" t="s">
        <v>724</v>
      </c>
      <c r="O99" t="s">
        <v>725</v>
      </c>
      <c r="P99" t="s">
        <v>726</v>
      </c>
    </row>
    <row r="100" spans="1:79" x14ac:dyDescent="0.3">
      <c r="A100" t="s">
        <v>426</v>
      </c>
      <c r="B100" s="3">
        <v>1140</v>
      </c>
      <c r="C100" t="s">
        <v>685</v>
      </c>
      <c r="D100" t="str">
        <f t="shared" si="2"/>
        <v>1140 薬学およびその関連分野</v>
      </c>
      <c r="E100">
        <v>147050</v>
      </c>
      <c r="F100" t="s">
        <v>727</v>
      </c>
      <c r="G100" t="str">
        <f t="shared" si="3"/>
        <v>147050 環境および天然医薬資源学関連</v>
      </c>
      <c r="H100" t="s">
        <v>728</v>
      </c>
      <c r="I100" t="s">
        <v>729</v>
      </c>
      <c r="J100" t="s">
        <v>116</v>
      </c>
      <c r="K100" t="s">
        <v>730</v>
      </c>
      <c r="L100" t="s">
        <v>731</v>
      </c>
      <c r="M100" t="s">
        <v>732</v>
      </c>
      <c r="N100" t="s">
        <v>733</v>
      </c>
    </row>
    <row r="101" spans="1:79" x14ac:dyDescent="0.3">
      <c r="A101" t="s">
        <v>426</v>
      </c>
      <c r="B101" s="3">
        <v>1140</v>
      </c>
      <c r="C101" t="s">
        <v>685</v>
      </c>
      <c r="D101" t="str">
        <f t="shared" si="2"/>
        <v>1140 薬学およびその関連分野</v>
      </c>
      <c r="E101">
        <v>147060</v>
      </c>
      <c r="F101" t="s">
        <v>734</v>
      </c>
      <c r="G101" t="str">
        <f t="shared" si="3"/>
        <v>147060 医療薬学関連</v>
      </c>
      <c r="H101" t="s">
        <v>735</v>
      </c>
      <c r="I101" t="s">
        <v>736</v>
      </c>
      <c r="J101" t="s">
        <v>737</v>
      </c>
      <c r="K101" t="s">
        <v>738</v>
      </c>
      <c r="L101" t="s">
        <v>739</v>
      </c>
      <c r="M101" t="s">
        <v>740</v>
      </c>
      <c r="N101" t="s">
        <v>741</v>
      </c>
      <c r="O101" t="s">
        <v>742</v>
      </c>
    </row>
    <row r="102" spans="1:79" x14ac:dyDescent="0.3">
      <c r="A102" t="s">
        <v>426</v>
      </c>
      <c r="B102" s="3">
        <v>1140</v>
      </c>
      <c r="C102" t="s">
        <v>685</v>
      </c>
      <c r="D102" t="str">
        <f t="shared" si="2"/>
        <v>1140 薬学およびその関連分野</v>
      </c>
      <c r="E102">
        <v>384010</v>
      </c>
      <c r="F102" t="s">
        <v>743</v>
      </c>
      <c r="G102" t="str">
        <f t="shared" si="3"/>
        <v>384010 低,中分子創薬関連</v>
      </c>
      <c r="H102" t="s">
        <v>744</v>
      </c>
      <c r="I102" t="s">
        <v>745</v>
      </c>
      <c r="J102" t="s">
        <v>746</v>
      </c>
    </row>
    <row r="103" spans="1:79" x14ac:dyDescent="0.3">
      <c r="A103" t="s">
        <v>426</v>
      </c>
      <c r="B103" s="3">
        <v>1140</v>
      </c>
      <c r="C103" t="s">
        <v>685</v>
      </c>
      <c r="D103" t="str">
        <f t="shared" si="2"/>
        <v>1140 薬学およびその関連分野</v>
      </c>
      <c r="E103">
        <v>384020</v>
      </c>
      <c r="F103" t="s">
        <v>747</v>
      </c>
      <c r="G103" t="str">
        <f t="shared" si="3"/>
        <v>384020 高分子創薬（抗体）関連</v>
      </c>
      <c r="H103" t="s">
        <v>748</v>
      </c>
      <c r="I103" t="s">
        <v>749</v>
      </c>
      <c r="J103" t="s">
        <v>750</v>
      </c>
    </row>
    <row r="104" spans="1:79" x14ac:dyDescent="0.3">
      <c r="A104" t="s">
        <v>426</v>
      </c>
      <c r="B104" s="3">
        <v>1140</v>
      </c>
      <c r="C104" t="s">
        <v>685</v>
      </c>
      <c r="D104" t="str">
        <f t="shared" si="2"/>
        <v>1140 薬学およびその関連分野</v>
      </c>
      <c r="E104">
        <v>384030</v>
      </c>
      <c r="F104" t="s">
        <v>751</v>
      </c>
      <c r="G104" t="str">
        <f t="shared" si="3"/>
        <v>384030 感染症（抗菌薬,抗ウイルス薬,ワクチン等）関連</v>
      </c>
      <c r="H104" t="s">
        <v>752</v>
      </c>
      <c r="I104" t="s">
        <v>753</v>
      </c>
      <c r="J104" t="s">
        <v>754</v>
      </c>
      <c r="K104" t="s">
        <v>755</v>
      </c>
      <c r="L104" t="s">
        <v>756</v>
      </c>
    </row>
    <row r="105" spans="1:79" x14ac:dyDescent="0.3">
      <c r="A105" t="s">
        <v>426</v>
      </c>
      <c r="B105" s="3">
        <v>1140</v>
      </c>
      <c r="C105" t="s">
        <v>685</v>
      </c>
      <c r="D105" t="str">
        <f t="shared" si="2"/>
        <v>1140 薬学およびその関連分野</v>
      </c>
      <c r="E105">
        <v>384040</v>
      </c>
      <c r="F105" t="s">
        <v>757</v>
      </c>
      <c r="G105" t="str">
        <f t="shared" si="3"/>
        <v>384040 AI創薬,インシリコ創薬関連</v>
      </c>
      <c r="H105" t="s">
        <v>758</v>
      </c>
      <c r="I105" t="s">
        <v>759</v>
      </c>
      <c r="J105" t="s">
        <v>760</v>
      </c>
    </row>
    <row r="106" spans="1:79" x14ac:dyDescent="0.3">
      <c r="A106" t="s">
        <v>426</v>
      </c>
      <c r="B106" s="3">
        <v>1150</v>
      </c>
      <c r="C106" t="s">
        <v>761</v>
      </c>
      <c r="D106" t="str">
        <f t="shared" si="2"/>
        <v>1150 生体の構造と機能およびその関連分野</v>
      </c>
      <c r="E106">
        <v>148000</v>
      </c>
      <c r="F106" t="s">
        <v>762</v>
      </c>
      <c r="G106" t="str">
        <f t="shared" si="3"/>
        <v>148000 【カテゴリ】生体の構造と機能およびその関連分野</v>
      </c>
      <c r="H106" t="s">
        <v>763</v>
      </c>
      <c r="I106" t="s">
        <v>764</v>
      </c>
      <c r="J106" t="s">
        <v>765</v>
      </c>
      <c r="CA106" t="s">
        <v>86</v>
      </c>
    </row>
    <row r="107" spans="1:79" x14ac:dyDescent="0.3">
      <c r="A107" t="s">
        <v>426</v>
      </c>
      <c r="B107" s="3">
        <v>1150</v>
      </c>
      <c r="C107" t="s">
        <v>761</v>
      </c>
      <c r="D107" t="str">
        <f t="shared" si="2"/>
        <v>1150 生体の構造と機能およびその関連分野</v>
      </c>
      <c r="E107">
        <v>148010</v>
      </c>
      <c r="F107" t="s">
        <v>766</v>
      </c>
      <c r="G107" t="str">
        <f t="shared" si="3"/>
        <v>148010 解剖学関連</v>
      </c>
      <c r="H107" t="s">
        <v>767</v>
      </c>
      <c r="I107" t="s">
        <v>768</v>
      </c>
      <c r="J107" t="s">
        <v>769</v>
      </c>
      <c r="K107" t="s">
        <v>770</v>
      </c>
    </row>
    <row r="108" spans="1:79" x14ac:dyDescent="0.3">
      <c r="A108" t="s">
        <v>426</v>
      </c>
      <c r="B108" s="3">
        <v>1150</v>
      </c>
      <c r="C108" t="s">
        <v>761</v>
      </c>
      <c r="D108" t="str">
        <f t="shared" si="2"/>
        <v>1150 生体の構造と機能およびその関連分野</v>
      </c>
      <c r="E108">
        <v>148020</v>
      </c>
      <c r="F108" t="s">
        <v>771</v>
      </c>
      <c r="G108" t="str">
        <f t="shared" si="3"/>
        <v>148020 生理学関連</v>
      </c>
      <c r="H108" t="s">
        <v>772</v>
      </c>
      <c r="I108" t="s">
        <v>773</v>
      </c>
      <c r="J108" t="s">
        <v>774</v>
      </c>
      <c r="K108" t="s">
        <v>576</v>
      </c>
      <c r="L108" t="s">
        <v>775</v>
      </c>
    </row>
    <row r="109" spans="1:79" x14ac:dyDescent="0.3">
      <c r="A109" t="s">
        <v>426</v>
      </c>
      <c r="B109" s="3">
        <v>1150</v>
      </c>
      <c r="C109" t="s">
        <v>761</v>
      </c>
      <c r="D109" t="str">
        <f t="shared" si="2"/>
        <v>1150 生体の構造と機能およびその関連分野</v>
      </c>
      <c r="E109">
        <v>148030</v>
      </c>
      <c r="F109" t="s">
        <v>718</v>
      </c>
      <c r="G109" t="str">
        <f t="shared" si="3"/>
        <v>148030 薬理学関連</v>
      </c>
      <c r="H109" t="s">
        <v>776</v>
      </c>
      <c r="I109" t="s">
        <v>777</v>
      </c>
      <c r="J109" t="s">
        <v>778</v>
      </c>
      <c r="K109" t="s">
        <v>779</v>
      </c>
      <c r="L109" t="s">
        <v>780</v>
      </c>
      <c r="M109" t="s">
        <v>781</v>
      </c>
      <c r="N109" t="s">
        <v>782</v>
      </c>
    </row>
    <row r="110" spans="1:79" x14ac:dyDescent="0.3">
      <c r="A110" t="s">
        <v>426</v>
      </c>
      <c r="B110" s="3">
        <v>1150</v>
      </c>
      <c r="C110" t="s">
        <v>761</v>
      </c>
      <c r="D110" t="str">
        <f t="shared" si="2"/>
        <v>1150 生体の構造と機能およびその関連分野</v>
      </c>
      <c r="E110">
        <v>148040</v>
      </c>
      <c r="F110" t="s">
        <v>783</v>
      </c>
      <c r="G110" t="str">
        <f t="shared" si="3"/>
        <v>148040 医化学関連</v>
      </c>
      <c r="H110" t="s">
        <v>784</v>
      </c>
      <c r="I110" t="s">
        <v>785</v>
      </c>
      <c r="J110" t="s">
        <v>786</v>
      </c>
      <c r="K110" t="s">
        <v>787</v>
      </c>
      <c r="L110" t="s">
        <v>421</v>
      </c>
    </row>
    <row r="111" spans="1:79" x14ac:dyDescent="0.3">
      <c r="A111" t="s">
        <v>426</v>
      </c>
      <c r="B111" s="3">
        <v>1150</v>
      </c>
      <c r="C111" t="s">
        <v>761</v>
      </c>
      <c r="D111" t="str">
        <f t="shared" si="2"/>
        <v>1150 生体の構造と機能およびその関連分野</v>
      </c>
      <c r="E111">
        <v>384080</v>
      </c>
      <c r="F111" t="s">
        <v>788</v>
      </c>
      <c r="G111" t="str">
        <f t="shared" si="3"/>
        <v>384080 バイオマーカー,リキッドバイオプシー関連</v>
      </c>
      <c r="H111" t="s">
        <v>789</v>
      </c>
      <c r="I111" t="s">
        <v>790</v>
      </c>
      <c r="J111" t="s">
        <v>791</v>
      </c>
    </row>
    <row r="112" spans="1:79" x14ac:dyDescent="0.3">
      <c r="A112" t="s">
        <v>426</v>
      </c>
      <c r="B112" s="3">
        <v>1150</v>
      </c>
      <c r="C112" t="s">
        <v>761</v>
      </c>
      <c r="D112" t="str">
        <f t="shared" si="2"/>
        <v>1150 生体の構造と機能およびその関連分野</v>
      </c>
      <c r="E112">
        <v>384200</v>
      </c>
      <c r="F112" t="s">
        <v>792</v>
      </c>
      <c r="G112" t="str">
        <f t="shared" si="3"/>
        <v>384200 老化関連</v>
      </c>
      <c r="H112" t="s">
        <v>793</v>
      </c>
      <c r="I112" t="s">
        <v>793</v>
      </c>
    </row>
    <row r="113" spans="1:79" x14ac:dyDescent="0.3">
      <c r="A113" t="s">
        <v>426</v>
      </c>
      <c r="B113" s="3">
        <v>1150</v>
      </c>
      <c r="C113" t="s">
        <v>761</v>
      </c>
      <c r="D113" t="str">
        <f t="shared" si="2"/>
        <v>1150 生体の構造と機能およびその関連分野</v>
      </c>
      <c r="E113">
        <v>384220</v>
      </c>
      <c r="F113" t="s">
        <v>794</v>
      </c>
      <c r="G113" t="str">
        <f t="shared" si="3"/>
        <v>384220 感覚器関連</v>
      </c>
      <c r="H113" t="s">
        <v>795</v>
      </c>
      <c r="I113" t="s">
        <v>795</v>
      </c>
    </row>
    <row r="114" spans="1:79" x14ac:dyDescent="0.3">
      <c r="A114" t="s">
        <v>426</v>
      </c>
      <c r="B114" s="3">
        <v>1150</v>
      </c>
      <c r="C114" t="s">
        <v>761</v>
      </c>
      <c r="D114" t="str">
        <f t="shared" si="2"/>
        <v>1150 生体の構造と機能およびその関連分野</v>
      </c>
      <c r="E114">
        <v>384240</v>
      </c>
      <c r="F114" t="s">
        <v>796</v>
      </c>
      <c r="G114" t="str">
        <f t="shared" si="3"/>
        <v>384240 臓器連関関連</v>
      </c>
      <c r="H114" t="s">
        <v>797</v>
      </c>
      <c r="I114" t="s">
        <v>797</v>
      </c>
    </row>
    <row r="115" spans="1:79" x14ac:dyDescent="0.3">
      <c r="A115" t="s">
        <v>426</v>
      </c>
      <c r="B115" s="3">
        <v>1160</v>
      </c>
      <c r="C115" t="s">
        <v>798</v>
      </c>
      <c r="D115" t="str">
        <f t="shared" si="2"/>
        <v>1160 病理病態学、感染・免疫学およびその関連分野</v>
      </c>
      <c r="E115">
        <v>149000</v>
      </c>
      <c r="F115" t="s">
        <v>799</v>
      </c>
      <c r="G115" t="str">
        <f t="shared" si="3"/>
        <v>149000 【カテゴリ】病理病態学、感染・免疫学およびその関連分野</v>
      </c>
      <c r="H115" t="s">
        <v>800</v>
      </c>
      <c r="I115" t="s">
        <v>801</v>
      </c>
      <c r="J115" t="s">
        <v>802</v>
      </c>
      <c r="K115" t="s">
        <v>803</v>
      </c>
      <c r="CA115" t="s">
        <v>86</v>
      </c>
    </row>
    <row r="116" spans="1:79" x14ac:dyDescent="0.3">
      <c r="A116" t="s">
        <v>426</v>
      </c>
      <c r="B116" s="3">
        <v>1160</v>
      </c>
      <c r="C116" t="s">
        <v>798</v>
      </c>
      <c r="D116" t="str">
        <f t="shared" si="2"/>
        <v>1160 病理病態学、感染・免疫学およびその関連分野</v>
      </c>
      <c r="E116">
        <v>149010</v>
      </c>
      <c r="F116" t="s">
        <v>804</v>
      </c>
      <c r="G116" t="str">
        <f t="shared" si="3"/>
        <v>149010 病態医化学関連</v>
      </c>
      <c r="H116" t="s">
        <v>805</v>
      </c>
      <c r="I116" t="s">
        <v>806</v>
      </c>
      <c r="J116" t="s">
        <v>807</v>
      </c>
      <c r="K116" t="s">
        <v>808</v>
      </c>
    </row>
    <row r="117" spans="1:79" x14ac:dyDescent="0.3">
      <c r="A117" t="s">
        <v>426</v>
      </c>
      <c r="B117" s="3">
        <v>1160</v>
      </c>
      <c r="C117" t="s">
        <v>798</v>
      </c>
      <c r="D117" t="str">
        <f t="shared" si="2"/>
        <v>1160 病理病態学、感染・免疫学およびその関連分野</v>
      </c>
      <c r="E117">
        <v>149020</v>
      </c>
      <c r="F117" t="s">
        <v>809</v>
      </c>
      <c r="G117" t="str">
        <f t="shared" si="3"/>
        <v>149020 人体病理学関連</v>
      </c>
      <c r="H117" t="s">
        <v>810</v>
      </c>
      <c r="I117" t="s">
        <v>811</v>
      </c>
      <c r="J117" t="s">
        <v>812</v>
      </c>
      <c r="K117" t="s">
        <v>813</v>
      </c>
    </row>
    <row r="118" spans="1:79" x14ac:dyDescent="0.3">
      <c r="A118" t="s">
        <v>426</v>
      </c>
      <c r="B118" s="3">
        <v>1160</v>
      </c>
      <c r="C118" t="s">
        <v>798</v>
      </c>
      <c r="D118" t="str">
        <f t="shared" si="2"/>
        <v>1160 病理病態学、感染・免疫学およびその関連分野</v>
      </c>
      <c r="E118">
        <v>149030</v>
      </c>
      <c r="F118" t="s">
        <v>814</v>
      </c>
      <c r="G118" t="str">
        <f t="shared" si="3"/>
        <v>149030 実験病理学関連</v>
      </c>
      <c r="H118" t="s">
        <v>815</v>
      </c>
      <c r="I118" t="s">
        <v>421</v>
      </c>
      <c r="J118" t="s">
        <v>816</v>
      </c>
      <c r="K118" t="s">
        <v>817</v>
      </c>
    </row>
    <row r="119" spans="1:79" x14ac:dyDescent="0.3">
      <c r="A119" t="s">
        <v>426</v>
      </c>
      <c r="B119" s="3">
        <v>1160</v>
      </c>
      <c r="C119" t="s">
        <v>798</v>
      </c>
      <c r="D119" t="str">
        <f t="shared" si="2"/>
        <v>1160 病理病態学、感染・免疫学およびその関連分野</v>
      </c>
      <c r="E119">
        <v>149040</v>
      </c>
      <c r="F119" t="s">
        <v>818</v>
      </c>
      <c r="G119" t="str">
        <f t="shared" si="3"/>
        <v>149040 寄生虫学関連</v>
      </c>
      <c r="H119" t="s">
        <v>819</v>
      </c>
      <c r="I119" t="s">
        <v>820</v>
      </c>
      <c r="J119" t="s">
        <v>821</v>
      </c>
      <c r="K119" t="s">
        <v>822</v>
      </c>
      <c r="L119" t="s">
        <v>823</v>
      </c>
      <c r="M119" t="s">
        <v>824</v>
      </c>
    </row>
    <row r="120" spans="1:79" x14ac:dyDescent="0.3">
      <c r="A120" t="s">
        <v>426</v>
      </c>
      <c r="B120" s="3">
        <v>1160</v>
      </c>
      <c r="C120" t="s">
        <v>798</v>
      </c>
      <c r="D120" t="str">
        <f t="shared" si="2"/>
        <v>1160 病理病態学、感染・免疫学およびその関連分野</v>
      </c>
      <c r="E120">
        <v>149050</v>
      </c>
      <c r="F120" t="s">
        <v>825</v>
      </c>
      <c r="G120" t="str">
        <f t="shared" si="3"/>
        <v>149050 細菌学関連</v>
      </c>
      <c r="H120" t="s">
        <v>826</v>
      </c>
      <c r="I120" t="s">
        <v>827</v>
      </c>
      <c r="J120" t="s">
        <v>828</v>
      </c>
      <c r="K120" t="s">
        <v>829</v>
      </c>
      <c r="L120" t="s">
        <v>830</v>
      </c>
      <c r="M120" t="s">
        <v>831</v>
      </c>
      <c r="N120" t="s">
        <v>832</v>
      </c>
    </row>
    <row r="121" spans="1:79" x14ac:dyDescent="0.3">
      <c r="A121" t="s">
        <v>426</v>
      </c>
      <c r="B121" s="3">
        <v>1160</v>
      </c>
      <c r="C121" t="s">
        <v>798</v>
      </c>
      <c r="D121" t="str">
        <f t="shared" si="2"/>
        <v>1160 病理病態学、感染・免疫学およびその関連分野</v>
      </c>
      <c r="E121">
        <v>149060</v>
      </c>
      <c r="F121" t="s">
        <v>833</v>
      </c>
      <c r="G121" t="str">
        <f t="shared" si="3"/>
        <v>149060 ウイルス学関連</v>
      </c>
      <c r="H121" t="s">
        <v>834</v>
      </c>
      <c r="I121" t="s">
        <v>835</v>
      </c>
      <c r="J121" t="s">
        <v>836</v>
      </c>
      <c r="K121" t="s">
        <v>837</v>
      </c>
      <c r="L121" t="s">
        <v>838</v>
      </c>
      <c r="M121" t="s">
        <v>839</v>
      </c>
    </row>
    <row r="122" spans="1:79" x14ac:dyDescent="0.3">
      <c r="A122" t="s">
        <v>426</v>
      </c>
      <c r="B122" s="3">
        <v>1160</v>
      </c>
      <c r="C122" t="s">
        <v>798</v>
      </c>
      <c r="D122" t="str">
        <f t="shared" si="2"/>
        <v>1160 病理病態学、感染・免疫学およびその関連分野</v>
      </c>
      <c r="E122">
        <v>149070</v>
      </c>
      <c r="F122" t="s">
        <v>840</v>
      </c>
      <c r="G122" t="str">
        <f t="shared" si="3"/>
        <v>149070 免疫学関連</v>
      </c>
      <c r="H122" t="s">
        <v>841</v>
      </c>
      <c r="I122" t="s">
        <v>842</v>
      </c>
      <c r="J122" t="s">
        <v>843</v>
      </c>
      <c r="K122" t="s">
        <v>844</v>
      </c>
      <c r="L122" t="s">
        <v>845</v>
      </c>
      <c r="M122" t="s">
        <v>846</v>
      </c>
    </row>
    <row r="123" spans="1:79" x14ac:dyDescent="0.3">
      <c r="A123" t="s">
        <v>426</v>
      </c>
      <c r="B123" s="3">
        <v>1160</v>
      </c>
      <c r="C123" t="s">
        <v>847</v>
      </c>
      <c r="D123" t="str">
        <f t="shared" si="2"/>
        <v>1160 病理病態学、感染,免疫学およびその関連分野</v>
      </c>
      <c r="E123">
        <v>384210</v>
      </c>
      <c r="F123" t="s">
        <v>848</v>
      </c>
      <c r="G123" t="str">
        <f t="shared" si="3"/>
        <v>384210 マイクロバイオーム関連</v>
      </c>
      <c r="H123" t="s">
        <v>849</v>
      </c>
      <c r="I123" t="s">
        <v>849</v>
      </c>
    </row>
    <row r="124" spans="1:79" x14ac:dyDescent="0.3">
      <c r="A124" t="s">
        <v>426</v>
      </c>
      <c r="B124" s="3">
        <v>1170</v>
      </c>
      <c r="C124" t="s">
        <v>850</v>
      </c>
      <c r="D124" t="str">
        <f t="shared" si="2"/>
        <v>1170 腫瘍学およびその関連分野</v>
      </c>
      <c r="E124">
        <v>150000</v>
      </c>
      <c r="F124" t="s">
        <v>851</v>
      </c>
      <c r="G124" t="str">
        <f t="shared" si="3"/>
        <v>150000 【カテゴリ】腫瘍学およびその関連分野</v>
      </c>
      <c r="H124" t="s">
        <v>852</v>
      </c>
      <c r="I124" t="s">
        <v>853</v>
      </c>
      <c r="J124" t="s">
        <v>854</v>
      </c>
      <c r="CA124" t="s">
        <v>86</v>
      </c>
    </row>
    <row r="125" spans="1:79" x14ac:dyDescent="0.3">
      <c r="A125" t="s">
        <v>426</v>
      </c>
      <c r="B125" s="3">
        <v>1170</v>
      </c>
      <c r="C125" t="s">
        <v>850</v>
      </c>
      <c r="D125" t="str">
        <f t="shared" si="2"/>
        <v>1170 腫瘍学およびその関連分野</v>
      </c>
      <c r="E125">
        <v>150010</v>
      </c>
      <c r="F125" t="s">
        <v>855</v>
      </c>
      <c r="G125" t="str">
        <f t="shared" si="3"/>
        <v>150010 腫瘍生物学関連</v>
      </c>
      <c r="H125" t="s">
        <v>856</v>
      </c>
      <c r="I125" t="s">
        <v>857</v>
      </c>
      <c r="J125" t="s">
        <v>858</v>
      </c>
      <c r="K125" t="s">
        <v>859</v>
      </c>
      <c r="L125" t="s">
        <v>860</v>
      </c>
      <c r="M125" t="s">
        <v>861</v>
      </c>
      <c r="N125" t="s">
        <v>862</v>
      </c>
      <c r="O125" t="s">
        <v>863</v>
      </c>
      <c r="P125" t="s">
        <v>864</v>
      </c>
    </row>
    <row r="126" spans="1:79" x14ac:dyDescent="0.3">
      <c r="A126" t="s">
        <v>426</v>
      </c>
      <c r="B126" s="3">
        <v>1170</v>
      </c>
      <c r="C126" t="s">
        <v>850</v>
      </c>
      <c r="D126" t="str">
        <f t="shared" si="2"/>
        <v>1170 腫瘍学およびその関連分野</v>
      </c>
      <c r="E126">
        <v>150020</v>
      </c>
      <c r="F126" t="s">
        <v>865</v>
      </c>
      <c r="G126" t="str">
        <f t="shared" si="3"/>
        <v>150020 腫瘍診断および治療学関連</v>
      </c>
      <c r="H126" t="s">
        <v>866</v>
      </c>
      <c r="I126" t="s">
        <v>867</v>
      </c>
      <c r="J126" t="s">
        <v>868</v>
      </c>
      <c r="K126" t="s">
        <v>869</v>
      </c>
      <c r="L126" t="s">
        <v>870</v>
      </c>
      <c r="M126" t="s">
        <v>871</v>
      </c>
      <c r="N126" t="s">
        <v>503</v>
      </c>
      <c r="O126" t="s">
        <v>872</v>
      </c>
      <c r="P126" t="s">
        <v>873</v>
      </c>
      <c r="Q126" t="s">
        <v>874</v>
      </c>
      <c r="R126" t="s">
        <v>875</v>
      </c>
    </row>
    <row r="127" spans="1:79" x14ac:dyDescent="0.3">
      <c r="A127" t="s">
        <v>426</v>
      </c>
      <c r="B127" s="3">
        <v>1180</v>
      </c>
      <c r="C127" t="s">
        <v>876</v>
      </c>
      <c r="D127" t="str">
        <f t="shared" si="2"/>
        <v>1180 ブレインサイエンスおよびその関連分野</v>
      </c>
      <c r="E127">
        <v>151000</v>
      </c>
      <c r="F127" t="s">
        <v>877</v>
      </c>
      <c r="G127" t="str">
        <f t="shared" si="3"/>
        <v>151000 【カテゴリ】ブレインサイエンスおよびその関連分野</v>
      </c>
      <c r="H127" t="s">
        <v>878</v>
      </c>
      <c r="I127" t="s">
        <v>879</v>
      </c>
      <c r="J127" t="s">
        <v>880</v>
      </c>
      <c r="CA127" t="s">
        <v>86</v>
      </c>
    </row>
    <row r="128" spans="1:79" x14ac:dyDescent="0.3">
      <c r="A128" t="s">
        <v>426</v>
      </c>
      <c r="B128" s="3">
        <v>1180</v>
      </c>
      <c r="C128" t="s">
        <v>876</v>
      </c>
      <c r="D128" t="str">
        <f t="shared" si="2"/>
        <v>1180 ブレインサイエンスおよびその関連分野</v>
      </c>
      <c r="E128">
        <v>151010</v>
      </c>
      <c r="F128" t="s">
        <v>881</v>
      </c>
      <c r="G128" t="str">
        <f t="shared" si="3"/>
        <v>151010 基盤脳科学関連</v>
      </c>
      <c r="H128" t="s">
        <v>882</v>
      </c>
      <c r="I128" t="s">
        <v>883</v>
      </c>
      <c r="J128" t="s">
        <v>884</v>
      </c>
      <c r="K128" t="s">
        <v>885</v>
      </c>
      <c r="L128" t="s">
        <v>886</v>
      </c>
      <c r="M128" t="s">
        <v>887</v>
      </c>
      <c r="N128" t="s">
        <v>888</v>
      </c>
      <c r="O128" t="s">
        <v>889</v>
      </c>
    </row>
    <row r="129" spans="1:80" x14ac:dyDescent="0.3">
      <c r="A129" t="s">
        <v>426</v>
      </c>
      <c r="B129" s="3">
        <v>1180</v>
      </c>
      <c r="C129" t="s">
        <v>876</v>
      </c>
      <c r="D129" t="str">
        <f t="shared" si="2"/>
        <v>1180 ブレインサイエンスおよびその関連分野</v>
      </c>
      <c r="E129">
        <v>151020</v>
      </c>
      <c r="F129" t="s">
        <v>890</v>
      </c>
      <c r="G129" t="str">
        <f t="shared" si="3"/>
        <v>151020 認知脳科学関連</v>
      </c>
      <c r="H129" t="s">
        <v>891</v>
      </c>
      <c r="I129" t="s">
        <v>892</v>
      </c>
      <c r="J129" t="s">
        <v>893</v>
      </c>
      <c r="K129" t="s">
        <v>894</v>
      </c>
      <c r="L129" t="s">
        <v>895</v>
      </c>
      <c r="M129" t="s">
        <v>896</v>
      </c>
      <c r="N129" t="s">
        <v>897</v>
      </c>
      <c r="O129" t="s">
        <v>898</v>
      </c>
      <c r="P129" t="s">
        <v>899</v>
      </c>
    </row>
    <row r="130" spans="1:80" x14ac:dyDescent="0.3">
      <c r="A130" t="s">
        <v>426</v>
      </c>
      <c r="B130" s="3">
        <v>1180</v>
      </c>
      <c r="C130" t="s">
        <v>876</v>
      </c>
      <c r="D130" t="str">
        <f t="shared" si="2"/>
        <v>1180 ブレインサイエンスおよびその関連分野</v>
      </c>
      <c r="E130">
        <v>151030</v>
      </c>
      <c r="F130" t="s">
        <v>900</v>
      </c>
      <c r="G130" t="str">
        <f t="shared" si="3"/>
        <v>151030 病態神経科学関連</v>
      </c>
      <c r="H130" t="s">
        <v>901</v>
      </c>
      <c r="I130" t="s">
        <v>902</v>
      </c>
      <c r="J130" t="s">
        <v>903</v>
      </c>
      <c r="K130" t="s">
        <v>904</v>
      </c>
      <c r="L130" t="s">
        <v>905</v>
      </c>
      <c r="M130" t="s">
        <v>906</v>
      </c>
      <c r="N130" t="s">
        <v>907</v>
      </c>
      <c r="O130" t="s">
        <v>908</v>
      </c>
      <c r="P130" t="s">
        <v>909</v>
      </c>
      <c r="Q130" t="s">
        <v>910</v>
      </c>
    </row>
    <row r="131" spans="1:80" x14ac:dyDescent="0.3">
      <c r="A131" t="s">
        <v>426</v>
      </c>
      <c r="B131" s="3">
        <v>1180</v>
      </c>
      <c r="C131" t="s">
        <v>876</v>
      </c>
      <c r="D131" t="str">
        <f t="shared" ref="D131:D194" si="4">B131&amp;" "&amp;C131</f>
        <v>1180 ブレインサイエンスおよびその関連分野</v>
      </c>
      <c r="E131">
        <v>384230</v>
      </c>
      <c r="F131" t="s">
        <v>681</v>
      </c>
      <c r="G131" t="str">
        <f t="shared" ref="G131:G194" si="5">E131&amp;" "&amp;F131</f>
        <v>384230 脳,神経関連</v>
      </c>
      <c r="H131" t="s">
        <v>682</v>
      </c>
      <c r="I131" t="s">
        <v>683</v>
      </c>
      <c r="J131" t="s">
        <v>684</v>
      </c>
      <c r="CB131" t="s">
        <v>231</v>
      </c>
    </row>
    <row r="132" spans="1:80" x14ac:dyDescent="0.3">
      <c r="A132" t="s">
        <v>426</v>
      </c>
      <c r="B132" s="3">
        <v>1180</v>
      </c>
      <c r="C132" t="s">
        <v>876</v>
      </c>
      <c r="D132" t="str">
        <f t="shared" si="4"/>
        <v>1180 ブレインサイエンスおよびその関連分野</v>
      </c>
      <c r="E132">
        <v>384360</v>
      </c>
      <c r="F132" t="s">
        <v>911</v>
      </c>
      <c r="G132" t="str">
        <f t="shared" si="5"/>
        <v>384360 BMI,BCI関連</v>
      </c>
      <c r="H132" t="s">
        <v>912</v>
      </c>
      <c r="I132" t="s">
        <v>913</v>
      </c>
      <c r="J132" t="s">
        <v>914</v>
      </c>
    </row>
    <row r="133" spans="1:80" x14ac:dyDescent="0.3">
      <c r="A133" t="s">
        <v>426</v>
      </c>
      <c r="B133" s="3">
        <v>1190</v>
      </c>
      <c r="C133" t="s">
        <v>915</v>
      </c>
      <c r="D133" t="str">
        <f t="shared" si="4"/>
        <v>1190 内科学一般およびその関連分野</v>
      </c>
      <c r="E133">
        <v>152000</v>
      </c>
      <c r="F133" t="s">
        <v>916</v>
      </c>
      <c r="G133" t="str">
        <f t="shared" si="5"/>
        <v>152000 【カテゴリ】内科学一般およびその関連分野</v>
      </c>
      <c r="H133" t="s">
        <v>917</v>
      </c>
      <c r="I133" t="s">
        <v>918</v>
      </c>
      <c r="J133" t="s">
        <v>919</v>
      </c>
      <c r="CA133" t="s">
        <v>86</v>
      </c>
    </row>
    <row r="134" spans="1:80" x14ac:dyDescent="0.3">
      <c r="A134" t="s">
        <v>426</v>
      </c>
      <c r="B134" s="3">
        <v>1190</v>
      </c>
      <c r="C134" t="s">
        <v>915</v>
      </c>
      <c r="D134" t="str">
        <f t="shared" si="4"/>
        <v>1190 内科学一般およびその関連分野</v>
      </c>
      <c r="E134">
        <v>152010</v>
      </c>
      <c r="F134" t="s">
        <v>920</v>
      </c>
      <c r="G134" t="str">
        <f t="shared" si="5"/>
        <v>152010 内科学一般関連</v>
      </c>
      <c r="H134" t="s">
        <v>921</v>
      </c>
      <c r="I134" t="s">
        <v>922</v>
      </c>
      <c r="J134" t="s">
        <v>923</v>
      </c>
      <c r="K134" t="s">
        <v>924</v>
      </c>
      <c r="L134" t="s">
        <v>925</v>
      </c>
      <c r="M134" t="s">
        <v>926</v>
      </c>
      <c r="N134" t="s">
        <v>927</v>
      </c>
      <c r="O134" t="s">
        <v>928</v>
      </c>
    </row>
    <row r="135" spans="1:80" x14ac:dyDescent="0.3">
      <c r="A135" t="s">
        <v>426</v>
      </c>
      <c r="B135" s="3">
        <v>1190</v>
      </c>
      <c r="C135" t="s">
        <v>915</v>
      </c>
      <c r="D135" t="str">
        <f t="shared" si="4"/>
        <v>1190 内科学一般およびその関連分野</v>
      </c>
      <c r="E135">
        <v>152020</v>
      </c>
      <c r="F135" t="s">
        <v>929</v>
      </c>
      <c r="G135" t="str">
        <f t="shared" si="5"/>
        <v>152020 神経内科学関連</v>
      </c>
      <c r="H135" t="s">
        <v>930</v>
      </c>
      <c r="I135" t="s">
        <v>931</v>
      </c>
      <c r="J135" t="s">
        <v>932</v>
      </c>
    </row>
    <row r="136" spans="1:80" x14ac:dyDescent="0.3">
      <c r="A136" t="s">
        <v>426</v>
      </c>
      <c r="B136" s="3">
        <v>1190</v>
      </c>
      <c r="C136" t="s">
        <v>915</v>
      </c>
      <c r="D136" t="str">
        <f t="shared" si="4"/>
        <v>1190 内科学一般およびその関連分野</v>
      </c>
      <c r="E136">
        <v>152030</v>
      </c>
      <c r="F136" t="s">
        <v>933</v>
      </c>
      <c r="G136" t="str">
        <f t="shared" si="5"/>
        <v>152030 精神神経科学関連</v>
      </c>
      <c r="H136" t="s">
        <v>934</v>
      </c>
      <c r="I136" t="s">
        <v>935</v>
      </c>
      <c r="J136" t="s">
        <v>936</v>
      </c>
      <c r="K136" t="s">
        <v>937</v>
      </c>
    </row>
    <row r="137" spans="1:80" x14ac:dyDescent="0.3">
      <c r="A137" t="s">
        <v>426</v>
      </c>
      <c r="B137" s="3">
        <v>1190</v>
      </c>
      <c r="C137" t="s">
        <v>915</v>
      </c>
      <c r="D137" t="str">
        <f t="shared" si="4"/>
        <v>1190 内科学一般およびその関連分野</v>
      </c>
      <c r="E137">
        <v>152040</v>
      </c>
      <c r="F137" t="s">
        <v>938</v>
      </c>
      <c r="G137" t="str">
        <f t="shared" si="5"/>
        <v>152040 放射線科学関連</v>
      </c>
      <c r="H137" t="s">
        <v>939</v>
      </c>
      <c r="I137" t="s">
        <v>940</v>
      </c>
      <c r="J137" t="s">
        <v>941</v>
      </c>
      <c r="K137" t="s">
        <v>942</v>
      </c>
      <c r="L137" t="s">
        <v>943</v>
      </c>
    </row>
    <row r="138" spans="1:80" x14ac:dyDescent="0.3">
      <c r="A138" t="s">
        <v>426</v>
      </c>
      <c r="B138" s="3">
        <v>1190</v>
      </c>
      <c r="C138" t="s">
        <v>915</v>
      </c>
      <c r="D138" t="str">
        <f t="shared" si="4"/>
        <v>1190 内科学一般およびその関連分野</v>
      </c>
      <c r="E138">
        <v>152050</v>
      </c>
      <c r="F138" t="s">
        <v>944</v>
      </c>
      <c r="G138" t="str">
        <f t="shared" si="5"/>
        <v>152050 胎児医学および小児成育学関連</v>
      </c>
      <c r="H138" t="s">
        <v>945</v>
      </c>
      <c r="I138" t="s">
        <v>946</v>
      </c>
      <c r="J138" t="s">
        <v>947</v>
      </c>
      <c r="K138" t="s">
        <v>948</v>
      </c>
    </row>
    <row r="139" spans="1:80" x14ac:dyDescent="0.3">
      <c r="A139" t="s">
        <v>426</v>
      </c>
      <c r="B139" s="3">
        <v>1200</v>
      </c>
      <c r="C139" t="s">
        <v>949</v>
      </c>
      <c r="D139" t="str">
        <f t="shared" si="4"/>
        <v>1200 器官システム内科学およびその関連分野</v>
      </c>
      <c r="E139">
        <v>153000</v>
      </c>
      <c r="F139" t="s">
        <v>950</v>
      </c>
      <c r="G139" t="str">
        <f t="shared" si="5"/>
        <v>153000 【カテゴリ】器官システム内科学およびその関連分野</v>
      </c>
      <c r="H139" t="s">
        <v>951</v>
      </c>
      <c r="I139" t="s">
        <v>952</v>
      </c>
      <c r="J139" t="s">
        <v>953</v>
      </c>
      <c r="CA139" t="s">
        <v>86</v>
      </c>
    </row>
    <row r="140" spans="1:80" x14ac:dyDescent="0.3">
      <c r="A140" t="s">
        <v>426</v>
      </c>
      <c r="B140" s="3">
        <v>1200</v>
      </c>
      <c r="C140" t="s">
        <v>949</v>
      </c>
      <c r="D140" t="str">
        <f t="shared" si="4"/>
        <v>1200 器官システム内科学およびその関連分野</v>
      </c>
      <c r="E140">
        <v>153010</v>
      </c>
      <c r="F140" t="s">
        <v>954</v>
      </c>
      <c r="G140" t="str">
        <f t="shared" si="5"/>
        <v>153010 消化器内科学関連</v>
      </c>
      <c r="H140" t="s">
        <v>955</v>
      </c>
      <c r="I140" t="s">
        <v>956</v>
      </c>
      <c r="J140" t="s">
        <v>957</v>
      </c>
      <c r="K140" t="s">
        <v>958</v>
      </c>
      <c r="L140" t="s">
        <v>959</v>
      </c>
      <c r="M140" t="s">
        <v>960</v>
      </c>
    </row>
    <row r="141" spans="1:80" x14ac:dyDescent="0.3">
      <c r="A141" t="s">
        <v>426</v>
      </c>
      <c r="B141" s="3">
        <v>1200</v>
      </c>
      <c r="C141" t="s">
        <v>949</v>
      </c>
      <c r="D141" t="str">
        <f t="shared" si="4"/>
        <v>1200 器官システム内科学およびその関連分野</v>
      </c>
      <c r="E141">
        <v>153020</v>
      </c>
      <c r="F141" t="s">
        <v>961</v>
      </c>
      <c r="G141" t="str">
        <f t="shared" si="5"/>
        <v>153020 循環器内科学関連</v>
      </c>
      <c r="H141" t="s">
        <v>962</v>
      </c>
      <c r="I141" t="s">
        <v>963</v>
      </c>
      <c r="J141" t="s">
        <v>964</v>
      </c>
      <c r="K141" t="s">
        <v>965</v>
      </c>
      <c r="L141" t="s">
        <v>966</v>
      </c>
      <c r="M141" t="s">
        <v>967</v>
      </c>
      <c r="N141" t="s">
        <v>968</v>
      </c>
      <c r="O141" t="s">
        <v>969</v>
      </c>
      <c r="P141" t="s">
        <v>970</v>
      </c>
    </row>
    <row r="142" spans="1:80" x14ac:dyDescent="0.3">
      <c r="A142" t="s">
        <v>426</v>
      </c>
      <c r="B142" s="3">
        <v>1200</v>
      </c>
      <c r="C142" t="s">
        <v>949</v>
      </c>
      <c r="D142" t="str">
        <f t="shared" si="4"/>
        <v>1200 器官システム内科学およびその関連分野</v>
      </c>
      <c r="E142">
        <v>153030</v>
      </c>
      <c r="F142" t="s">
        <v>971</v>
      </c>
      <c r="G142" t="str">
        <f t="shared" si="5"/>
        <v>153030 呼吸器内科学関連</v>
      </c>
      <c r="H142" t="s">
        <v>972</v>
      </c>
      <c r="I142" t="s">
        <v>973</v>
      </c>
      <c r="J142" t="s">
        <v>974</v>
      </c>
      <c r="K142" t="s">
        <v>975</v>
      </c>
      <c r="L142" t="s">
        <v>976</v>
      </c>
      <c r="M142" t="s">
        <v>977</v>
      </c>
      <c r="N142" t="s">
        <v>978</v>
      </c>
    </row>
    <row r="143" spans="1:80" x14ac:dyDescent="0.3">
      <c r="A143" t="s">
        <v>426</v>
      </c>
      <c r="B143" s="3">
        <v>1200</v>
      </c>
      <c r="C143" t="s">
        <v>949</v>
      </c>
      <c r="D143" t="str">
        <f t="shared" si="4"/>
        <v>1200 器官システム内科学およびその関連分野</v>
      </c>
      <c r="E143">
        <v>153040</v>
      </c>
      <c r="F143" t="s">
        <v>979</v>
      </c>
      <c r="G143" t="str">
        <f t="shared" si="5"/>
        <v>153040 腎臓内科学関連</v>
      </c>
      <c r="H143" t="s">
        <v>980</v>
      </c>
      <c r="I143" t="s">
        <v>981</v>
      </c>
      <c r="J143" t="s">
        <v>982</v>
      </c>
      <c r="K143" t="s">
        <v>983</v>
      </c>
      <c r="L143" t="s">
        <v>970</v>
      </c>
      <c r="M143" t="s">
        <v>984</v>
      </c>
      <c r="N143" t="s">
        <v>985</v>
      </c>
    </row>
    <row r="144" spans="1:80" x14ac:dyDescent="0.3">
      <c r="A144" t="s">
        <v>426</v>
      </c>
      <c r="B144" s="3">
        <v>1200</v>
      </c>
      <c r="C144" t="s">
        <v>949</v>
      </c>
      <c r="D144" t="str">
        <f t="shared" si="4"/>
        <v>1200 器官システム内科学およびその関連分野</v>
      </c>
      <c r="E144">
        <v>153050</v>
      </c>
      <c r="F144" t="s">
        <v>986</v>
      </c>
      <c r="G144" t="str">
        <f t="shared" si="5"/>
        <v>153050 皮膚科学関連</v>
      </c>
      <c r="H144" t="s">
        <v>987</v>
      </c>
      <c r="I144" t="s">
        <v>988</v>
      </c>
      <c r="J144" t="s">
        <v>989</v>
      </c>
      <c r="K144" t="s">
        <v>990</v>
      </c>
      <c r="L144" t="s">
        <v>991</v>
      </c>
    </row>
    <row r="145" spans="1:79" x14ac:dyDescent="0.3">
      <c r="A145" t="s">
        <v>426</v>
      </c>
      <c r="B145" s="3">
        <v>1210</v>
      </c>
      <c r="C145" t="s">
        <v>992</v>
      </c>
      <c r="D145" t="str">
        <f t="shared" si="4"/>
        <v>1210 生体情報内科学およびその関連分野</v>
      </c>
      <c r="E145">
        <v>154000</v>
      </c>
      <c r="F145" t="s">
        <v>993</v>
      </c>
      <c r="G145" t="str">
        <f t="shared" si="5"/>
        <v>154000 【カテゴリ】生体情報内科学およびその関連分野</v>
      </c>
      <c r="H145" t="s">
        <v>994</v>
      </c>
      <c r="I145" t="s">
        <v>995</v>
      </c>
      <c r="J145" t="s">
        <v>996</v>
      </c>
      <c r="CA145" t="s">
        <v>86</v>
      </c>
    </row>
    <row r="146" spans="1:79" x14ac:dyDescent="0.3">
      <c r="A146" t="s">
        <v>426</v>
      </c>
      <c r="B146" s="3">
        <v>1210</v>
      </c>
      <c r="C146" t="s">
        <v>992</v>
      </c>
      <c r="D146" t="str">
        <f t="shared" si="4"/>
        <v>1210 生体情報内科学およびその関連分野</v>
      </c>
      <c r="E146">
        <v>154010</v>
      </c>
      <c r="F146" t="s">
        <v>997</v>
      </c>
      <c r="G146" t="str">
        <f t="shared" si="5"/>
        <v>154010 血液および腫瘍内科学関連</v>
      </c>
      <c r="H146" t="s">
        <v>998</v>
      </c>
      <c r="I146" t="s">
        <v>999</v>
      </c>
      <c r="J146" t="s">
        <v>1000</v>
      </c>
      <c r="K146" t="s">
        <v>1001</v>
      </c>
      <c r="L146" t="s">
        <v>1002</v>
      </c>
      <c r="M146" t="s">
        <v>1003</v>
      </c>
      <c r="N146" t="s">
        <v>870</v>
      </c>
    </row>
    <row r="147" spans="1:79" x14ac:dyDescent="0.3">
      <c r="A147" t="s">
        <v>426</v>
      </c>
      <c r="B147" s="3">
        <v>1210</v>
      </c>
      <c r="C147" t="s">
        <v>992</v>
      </c>
      <c r="D147" t="str">
        <f t="shared" si="4"/>
        <v>1210 生体情報内科学およびその関連分野</v>
      </c>
      <c r="E147">
        <v>154020</v>
      </c>
      <c r="F147" t="s">
        <v>1004</v>
      </c>
      <c r="G147" t="str">
        <f t="shared" si="5"/>
        <v>154020 膠原病およびアレルギー内科学関連</v>
      </c>
      <c r="H147" t="s">
        <v>1005</v>
      </c>
      <c r="I147" t="s">
        <v>1006</v>
      </c>
      <c r="J147" t="s">
        <v>1007</v>
      </c>
      <c r="K147" t="s">
        <v>1008</v>
      </c>
      <c r="L147" t="s">
        <v>1009</v>
      </c>
    </row>
    <row r="148" spans="1:79" x14ac:dyDescent="0.3">
      <c r="A148" t="s">
        <v>426</v>
      </c>
      <c r="B148" s="3">
        <v>1210</v>
      </c>
      <c r="C148" t="s">
        <v>992</v>
      </c>
      <c r="D148" t="str">
        <f t="shared" si="4"/>
        <v>1210 生体情報内科学およびその関連分野</v>
      </c>
      <c r="E148">
        <v>154030</v>
      </c>
      <c r="F148" t="s">
        <v>1010</v>
      </c>
      <c r="G148" t="str">
        <f t="shared" si="5"/>
        <v>154030 感染症内科学関連</v>
      </c>
      <c r="H148" t="s">
        <v>1011</v>
      </c>
      <c r="I148" t="s">
        <v>1012</v>
      </c>
      <c r="J148" t="s">
        <v>1013</v>
      </c>
      <c r="K148" t="s">
        <v>1014</v>
      </c>
      <c r="L148" t="s">
        <v>1015</v>
      </c>
    </row>
    <row r="149" spans="1:79" x14ac:dyDescent="0.3">
      <c r="A149" t="s">
        <v>426</v>
      </c>
      <c r="B149" s="3">
        <v>1210</v>
      </c>
      <c r="C149" t="s">
        <v>992</v>
      </c>
      <c r="D149" t="str">
        <f t="shared" si="4"/>
        <v>1210 生体情報内科学およびその関連分野</v>
      </c>
      <c r="E149">
        <v>154040</v>
      </c>
      <c r="F149" t="s">
        <v>1016</v>
      </c>
      <c r="G149" t="str">
        <f t="shared" si="5"/>
        <v>154040 代謝および内分泌学関連</v>
      </c>
      <c r="H149" t="s">
        <v>1017</v>
      </c>
      <c r="I149" t="s">
        <v>1018</v>
      </c>
      <c r="J149" t="s">
        <v>1019</v>
      </c>
      <c r="K149" t="s">
        <v>1020</v>
      </c>
      <c r="L149" t="s">
        <v>1021</v>
      </c>
      <c r="M149" t="s">
        <v>1022</v>
      </c>
      <c r="N149" t="s">
        <v>1023</v>
      </c>
      <c r="O149" t="s">
        <v>1024</v>
      </c>
      <c r="P149" t="s">
        <v>1025</v>
      </c>
      <c r="Q149" t="s">
        <v>1026</v>
      </c>
    </row>
    <row r="150" spans="1:79" x14ac:dyDescent="0.3">
      <c r="A150" t="s">
        <v>426</v>
      </c>
      <c r="B150" s="3">
        <v>1220</v>
      </c>
      <c r="C150" t="s">
        <v>1027</v>
      </c>
      <c r="D150" t="str">
        <f t="shared" si="4"/>
        <v>1220 恒常性維持器官の外科学およびその関連分野</v>
      </c>
      <c r="E150">
        <v>155000</v>
      </c>
      <c r="F150" t="s">
        <v>1028</v>
      </c>
      <c r="G150" t="str">
        <f t="shared" si="5"/>
        <v>155000 【カテゴリ】恒常性維持器官の外科学およびその関連分野</v>
      </c>
      <c r="H150" t="s">
        <v>1029</v>
      </c>
      <c r="I150" t="s">
        <v>1030</v>
      </c>
      <c r="J150" t="s">
        <v>1031</v>
      </c>
      <c r="CA150" t="s">
        <v>86</v>
      </c>
    </row>
    <row r="151" spans="1:79" x14ac:dyDescent="0.3">
      <c r="A151" t="s">
        <v>426</v>
      </c>
      <c r="B151" s="3">
        <v>1220</v>
      </c>
      <c r="C151" t="s">
        <v>1027</v>
      </c>
      <c r="D151" t="str">
        <f t="shared" si="4"/>
        <v>1220 恒常性維持器官の外科学およびその関連分野</v>
      </c>
      <c r="E151">
        <v>155010</v>
      </c>
      <c r="F151" t="s">
        <v>1032</v>
      </c>
      <c r="G151" t="str">
        <f t="shared" si="5"/>
        <v>155010 外科学一般および小児外科学関連</v>
      </c>
      <c r="H151" t="s">
        <v>1033</v>
      </c>
      <c r="I151" t="s">
        <v>1034</v>
      </c>
      <c r="J151" t="s">
        <v>1035</v>
      </c>
      <c r="K151" t="s">
        <v>1036</v>
      </c>
      <c r="L151" t="s">
        <v>1037</v>
      </c>
      <c r="M151" t="s">
        <v>1038</v>
      </c>
      <c r="N151" t="s">
        <v>1039</v>
      </c>
      <c r="O151" t="s">
        <v>541</v>
      </c>
      <c r="P151" t="s">
        <v>1040</v>
      </c>
    </row>
    <row r="152" spans="1:79" x14ac:dyDescent="0.3">
      <c r="A152" t="s">
        <v>426</v>
      </c>
      <c r="B152" s="3">
        <v>1220</v>
      </c>
      <c r="C152" t="s">
        <v>1027</v>
      </c>
      <c r="D152" t="str">
        <f t="shared" si="4"/>
        <v>1220 恒常性維持器官の外科学およびその関連分野</v>
      </c>
      <c r="E152">
        <v>155020</v>
      </c>
      <c r="F152" t="s">
        <v>1041</v>
      </c>
      <c r="G152" t="str">
        <f t="shared" si="5"/>
        <v>155020 消化器外科学関連</v>
      </c>
      <c r="H152" t="s">
        <v>1042</v>
      </c>
      <c r="I152" t="s">
        <v>1043</v>
      </c>
      <c r="J152" t="s">
        <v>1044</v>
      </c>
      <c r="K152" t="s">
        <v>1045</v>
      </c>
      <c r="L152" t="s">
        <v>1046</v>
      </c>
      <c r="M152" t="s">
        <v>1047</v>
      </c>
    </row>
    <row r="153" spans="1:79" x14ac:dyDescent="0.3">
      <c r="A153" t="s">
        <v>426</v>
      </c>
      <c r="B153" s="3">
        <v>1220</v>
      </c>
      <c r="C153" t="s">
        <v>1027</v>
      </c>
      <c r="D153" t="str">
        <f t="shared" si="4"/>
        <v>1220 恒常性維持器官の外科学およびその関連分野</v>
      </c>
      <c r="E153">
        <v>155030</v>
      </c>
      <c r="F153" t="s">
        <v>1048</v>
      </c>
      <c r="G153" t="str">
        <f t="shared" si="5"/>
        <v>155030 心臓血管外科学関連</v>
      </c>
      <c r="H153" t="s">
        <v>1049</v>
      </c>
      <c r="I153" t="s">
        <v>1050</v>
      </c>
      <c r="J153" t="s">
        <v>1051</v>
      </c>
      <c r="K153" t="s">
        <v>1052</v>
      </c>
      <c r="L153" t="s">
        <v>1053</v>
      </c>
      <c r="M153" t="s">
        <v>1054</v>
      </c>
      <c r="N153" t="s">
        <v>1055</v>
      </c>
    </row>
    <row r="154" spans="1:79" x14ac:dyDescent="0.3">
      <c r="A154" t="s">
        <v>426</v>
      </c>
      <c r="B154" s="3">
        <v>1220</v>
      </c>
      <c r="C154" t="s">
        <v>1027</v>
      </c>
      <c r="D154" t="str">
        <f t="shared" si="4"/>
        <v>1220 恒常性維持器官の外科学およびその関連分野</v>
      </c>
      <c r="E154">
        <v>155040</v>
      </c>
      <c r="F154" t="s">
        <v>1056</v>
      </c>
      <c r="G154" t="str">
        <f t="shared" si="5"/>
        <v>155040 呼吸器外科学関連</v>
      </c>
      <c r="H154" t="s">
        <v>1057</v>
      </c>
      <c r="I154" t="s">
        <v>1058</v>
      </c>
      <c r="J154" t="s">
        <v>1059</v>
      </c>
      <c r="K154" t="s">
        <v>1060</v>
      </c>
      <c r="L154" t="s">
        <v>1061</v>
      </c>
    </row>
    <row r="155" spans="1:79" x14ac:dyDescent="0.3">
      <c r="A155" t="s">
        <v>426</v>
      </c>
      <c r="B155" s="3">
        <v>1220</v>
      </c>
      <c r="C155" t="s">
        <v>1027</v>
      </c>
      <c r="D155" t="str">
        <f t="shared" si="4"/>
        <v>1220 恒常性維持器官の外科学およびその関連分野</v>
      </c>
      <c r="E155">
        <v>155050</v>
      </c>
      <c r="F155" t="s">
        <v>1062</v>
      </c>
      <c r="G155" t="str">
        <f t="shared" si="5"/>
        <v>155050 麻酔科学関連</v>
      </c>
      <c r="H155" t="s">
        <v>1063</v>
      </c>
      <c r="I155" t="s">
        <v>1064</v>
      </c>
      <c r="J155" t="s">
        <v>1065</v>
      </c>
      <c r="K155" t="s">
        <v>1066</v>
      </c>
      <c r="L155" t="s">
        <v>1067</v>
      </c>
      <c r="M155" t="s">
        <v>928</v>
      </c>
    </row>
    <row r="156" spans="1:79" x14ac:dyDescent="0.3">
      <c r="A156" t="s">
        <v>426</v>
      </c>
      <c r="B156" s="3">
        <v>1220</v>
      </c>
      <c r="C156" t="s">
        <v>1027</v>
      </c>
      <c r="D156" t="str">
        <f t="shared" si="4"/>
        <v>1220 恒常性維持器官の外科学およびその関連分野</v>
      </c>
      <c r="E156">
        <v>155060</v>
      </c>
      <c r="F156" t="s">
        <v>1068</v>
      </c>
      <c r="G156" t="str">
        <f t="shared" si="5"/>
        <v>155060 救急医学関連</v>
      </c>
      <c r="H156" t="s">
        <v>1069</v>
      </c>
      <c r="I156" t="s">
        <v>1070</v>
      </c>
      <c r="J156" t="s">
        <v>1071</v>
      </c>
      <c r="K156" t="s">
        <v>1072</v>
      </c>
      <c r="L156" t="s">
        <v>1073</v>
      </c>
      <c r="M156" t="s">
        <v>1074</v>
      </c>
    </row>
    <row r="157" spans="1:79" x14ac:dyDescent="0.3">
      <c r="A157" t="s">
        <v>426</v>
      </c>
      <c r="B157" s="3">
        <v>1230</v>
      </c>
      <c r="C157" t="s">
        <v>1075</v>
      </c>
      <c r="D157" t="str">
        <f t="shared" si="4"/>
        <v>1230 生体機能および感覚に関する外科学およびその関連分野</v>
      </c>
      <c r="E157">
        <v>156000</v>
      </c>
      <c r="F157" t="s">
        <v>1076</v>
      </c>
      <c r="G157" t="str">
        <f t="shared" si="5"/>
        <v>156000 【カテゴリ】生体機能および感覚に関する外科学およびその関連分野</v>
      </c>
      <c r="H157" t="s">
        <v>1077</v>
      </c>
      <c r="I157" t="s">
        <v>1078</v>
      </c>
      <c r="J157" t="s">
        <v>1079</v>
      </c>
      <c r="CA157" t="s">
        <v>86</v>
      </c>
    </row>
    <row r="158" spans="1:79" x14ac:dyDescent="0.3">
      <c r="A158" t="s">
        <v>426</v>
      </c>
      <c r="B158" s="3">
        <v>1230</v>
      </c>
      <c r="C158" t="s">
        <v>1075</v>
      </c>
      <c r="D158" t="str">
        <f t="shared" si="4"/>
        <v>1230 生体機能および感覚に関する外科学およびその関連分野</v>
      </c>
      <c r="E158">
        <v>156010</v>
      </c>
      <c r="F158" t="s">
        <v>1080</v>
      </c>
      <c r="G158" t="str">
        <f t="shared" si="5"/>
        <v>156010 脳神経外科学関連</v>
      </c>
      <c r="H158" t="s">
        <v>1081</v>
      </c>
      <c r="I158" t="s">
        <v>1082</v>
      </c>
      <c r="J158" t="s">
        <v>1083</v>
      </c>
    </row>
    <row r="159" spans="1:79" x14ac:dyDescent="0.3">
      <c r="A159" t="s">
        <v>426</v>
      </c>
      <c r="B159" s="3">
        <v>1230</v>
      </c>
      <c r="C159" t="s">
        <v>1075</v>
      </c>
      <c r="D159" t="str">
        <f t="shared" si="4"/>
        <v>1230 生体機能および感覚に関する外科学およびその関連分野</v>
      </c>
      <c r="E159">
        <v>156020</v>
      </c>
      <c r="F159" t="s">
        <v>1084</v>
      </c>
      <c r="G159" t="str">
        <f t="shared" si="5"/>
        <v>156020 整形外科学関連</v>
      </c>
      <c r="H159" t="s">
        <v>1085</v>
      </c>
      <c r="I159" t="s">
        <v>1086</v>
      </c>
      <c r="J159" t="s">
        <v>1087</v>
      </c>
      <c r="K159" t="s">
        <v>1088</v>
      </c>
    </row>
    <row r="160" spans="1:79" x14ac:dyDescent="0.3">
      <c r="A160" t="s">
        <v>426</v>
      </c>
      <c r="B160" s="3">
        <v>1230</v>
      </c>
      <c r="C160" t="s">
        <v>1075</v>
      </c>
      <c r="D160" t="str">
        <f t="shared" si="4"/>
        <v>1230 生体機能および感覚に関する外科学およびその関連分野</v>
      </c>
      <c r="E160">
        <v>156030</v>
      </c>
      <c r="F160" t="s">
        <v>1089</v>
      </c>
      <c r="G160" t="str">
        <f t="shared" si="5"/>
        <v>156030 泌尿器科学関連</v>
      </c>
      <c r="H160" t="s">
        <v>1090</v>
      </c>
      <c r="I160" t="s">
        <v>1091</v>
      </c>
      <c r="J160" t="s">
        <v>1092</v>
      </c>
    </row>
    <row r="161" spans="1:79" x14ac:dyDescent="0.3">
      <c r="A161" t="s">
        <v>426</v>
      </c>
      <c r="B161" s="3">
        <v>1230</v>
      </c>
      <c r="C161" t="s">
        <v>1075</v>
      </c>
      <c r="D161" t="str">
        <f t="shared" si="4"/>
        <v>1230 生体機能および感覚に関する外科学およびその関連分野</v>
      </c>
      <c r="E161">
        <v>156040</v>
      </c>
      <c r="F161" t="s">
        <v>1093</v>
      </c>
      <c r="G161" t="str">
        <f t="shared" si="5"/>
        <v>156040 産婦人科学関連</v>
      </c>
      <c r="H161" t="s">
        <v>1094</v>
      </c>
      <c r="I161" t="s">
        <v>1095</v>
      </c>
      <c r="J161" t="s">
        <v>1026</v>
      </c>
      <c r="K161" t="s">
        <v>1096</v>
      </c>
      <c r="L161" t="s">
        <v>1097</v>
      </c>
    </row>
    <row r="162" spans="1:79" x14ac:dyDescent="0.3">
      <c r="A162" t="s">
        <v>426</v>
      </c>
      <c r="B162" s="3">
        <v>1230</v>
      </c>
      <c r="C162" t="s">
        <v>1075</v>
      </c>
      <c r="D162" t="str">
        <f t="shared" si="4"/>
        <v>1230 生体機能および感覚に関する外科学およびその関連分野</v>
      </c>
      <c r="E162">
        <v>156050</v>
      </c>
      <c r="F162" t="s">
        <v>1098</v>
      </c>
      <c r="G162" t="str">
        <f t="shared" si="5"/>
        <v>156050 耳鼻咽喉科学関連</v>
      </c>
      <c r="H162" t="s">
        <v>1099</v>
      </c>
      <c r="I162" t="s">
        <v>1100</v>
      </c>
      <c r="J162" t="s">
        <v>1101</v>
      </c>
    </row>
    <row r="163" spans="1:79" x14ac:dyDescent="0.3">
      <c r="A163" t="s">
        <v>426</v>
      </c>
      <c r="B163" s="3">
        <v>1230</v>
      </c>
      <c r="C163" t="s">
        <v>1075</v>
      </c>
      <c r="D163" t="str">
        <f t="shared" si="4"/>
        <v>1230 生体機能および感覚に関する外科学およびその関連分野</v>
      </c>
      <c r="E163">
        <v>156060</v>
      </c>
      <c r="F163" t="s">
        <v>1102</v>
      </c>
      <c r="G163" t="str">
        <f t="shared" si="5"/>
        <v>156060 眼科学関連</v>
      </c>
      <c r="H163" t="s">
        <v>1103</v>
      </c>
      <c r="I163" t="s">
        <v>1104</v>
      </c>
      <c r="J163" t="s">
        <v>1105</v>
      </c>
    </row>
    <row r="164" spans="1:79" x14ac:dyDescent="0.3">
      <c r="A164" t="s">
        <v>426</v>
      </c>
      <c r="B164" s="3">
        <v>1230</v>
      </c>
      <c r="C164" t="s">
        <v>1075</v>
      </c>
      <c r="D164" t="str">
        <f t="shared" si="4"/>
        <v>1230 生体機能および感覚に関する外科学およびその関連分野</v>
      </c>
      <c r="E164">
        <v>156070</v>
      </c>
      <c r="F164" t="s">
        <v>1106</v>
      </c>
      <c r="G164" t="str">
        <f t="shared" si="5"/>
        <v>156070 形成外科学関連</v>
      </c>
      <c r="H164" t="s">
        <v>1107</v>
      </c>
      <c r="I164" t="s">
        <v>1108</v>
      </c>
      <c r="J164" t="s">
        <v>1109</v>
      </c>
      <c r="K164" t="s">
        <v>1110</v>
      </c>
    </row>
    <row r="165" spans="1:79" x14ac:dyDescent="0.3">
      <c r="A165" t="s">
        <v>426</v>
      </c>
      <c r="B165" s="3">
        <v>1240</v>
      </c>
      <c r="C165" t="s">
        <v>1111</v>
      </c>
      <c r="D165" t="str">
        <f t="shared" si="4"/>
        <v>1240 口腔科学およびその関連分野</v>
      </c>
      <c r="E165">
        <v>157000</v>
      </c>
      <c r="F165" t="s">
        <v>1112</v>
      </c>
      <c r="G165" t="str">
        <f t="shared" si="5"/>
        <v>157000 【カテゴリ】口腔科学およびその関連分野</v>
      </c>
      <c r="H165" t="s">
        <v>1113</v>
      </c>
      <c r="I165" t="s">
        <v>1114</v>
      </c>
      <c r="J165" t="s">
        <v>1115</v>
      </c>
      <c r="CA165" t="s">
        <v>86</v>
      </c>
    </row>
    <row r="166" spans="1:79" x14ac:dyDescent="0.3">
      <c r="A166" t="s">
        <v>426</v>
      </c>
      <c r="B166" s="3">
        <v>1240</v>
      </c>
      <c r="C166" t="s">
        <v>1111</v>
      </c>
      <c r="D166" t="str">
        <f t="shared" si="4"/>
        <v>1240 口腔科学およびその関連分野</v>
      </c>
      <c r="E166">
        <v>157010</v>
      </c>
      <c r="F166" t="s">
        <v>1116</v>
      </c>
      <c r="G166" t="str">
        <f t="shared" si="5"/>
        <v>157010 常態系口腔科学関連</v>
      </c>
      <c r="H166" t="s">
        <v>1117</v>
      </c>
      <c r="I166" t="s">
        <v>1118</v>
      </c>
      <c r="J166" t="s">
        <v>1119</v>
      </c>
      <c r="K166" t="s">
        <v>1120</v>
      </c>
      <c r="L166" t="s">
        <v>1121</v>
      </c>
      <c r="M166" t="s">
        <v>1122</v>
      </c>
    </row>
    <row r="167" spans="1:79" x14ac:dyDescent="0.3">
      <c r="A167" t="s">
        <v>426</v>
      </c>
      <c r="B167" s="3">
        <v>1240</v>
      </c>
      <c r="C167" t="s">
        <v>1111</v>
      </c>
      <c r="D167" t="str">
        <f t="shared" si="4"/>
        <v>1240 口腔科学およびその関連分野</v>
      </c>
      <c r="E167">
        <v>157020</v>
      </c>
      <c r="F167" t="s">
        <v>1123</v>
      </c>
      <c r="G167" t="str">
        <f t="shared" si="5"/>
        <v>157020 病態系口腔科学関連</v>
      </c>
      <c r="H167" t="s">
        <v>1124</v>
      </c>
      <c r="I167" t="s">
        <v>1125</v>
      </c>
      <c r="J167" t="s">
        <v>1126</v>
      </c>
      <c r="K167" t="s">
        <v>1127</v>
      </c>
      <c r="L167" t="s">
        <v>1128</v>
      </c>
      <c r="M167" t="s">
        <v>1129</v>
      </c>
    </row>
    <row r="168" spans="1:79" x14ac:dyDescent="0.3">
      <c r="A168" t="s">
        <v>426</v>
      </c>
      <c r="B168" s="3">
        <v>1240</v>
      </c>
      <c r="C168" t="s">
        <v>1111</v>
      </c>
      <c r="D168" t="str">
        <f t="shared" si="4"/>
        <v>1240 口腔科学およびその関連分野</v>
      </c>
      <c r="E168">
        <v>157030</v>
      </c>
      <c r="F168" t="s">
        <v>1130</v>
      </c>
      <c r="G168" t="str">
        <f t="shared" si="5"/>
        <v>157030 保存治療系歯学関連</v>
      </c>
      <c r="H168" t="s">
        <v>1131</v>
      </c>
      <c r="I168" t="s">
        <v>1132</v>
      </c>
      <c r="J168" t="s">
        <v>1133</v>
      </c>
      <c r="K168" t="s">
        <v>1134</v>
      </c>
    </row>
    <row r="169" spans="1:79" x14ac:dyDescent="0.3">
      <c r="A169" t="s">
        <v>426</v>
      </c>
      <c r="B169" s="3">
        <v>1240</v>
      </c>
      <c r="C169" t="s">
        <v>1111</v>
      </c>
      <c r="D169" t="str">
        <f t="shared" si="4"/>
        <v>1240 口腔科学およびその関連分野</v>
      </c>
      <c r="E169">
        <v>157040</v>
      </c>
      <c r="F169" t="s">
        <v>1135</v>
      </c>
      <c r="G169" t="str">
        <f t="shared" si="5"/>
        <v>157040 口腔再生医学および歯科医用工学関連</v>
      </c>
      <c r="H169" t="s">
        <v>1136</v>
      </c>
      <c r="I169" t="s">
        <v>1137</v>
      </c>
      <c r="J169" t="s">
        <v>1138</v>
      </c>
      <c r="K169" t="s">
        <v>1139</v>
      </c>
      <c r="L169" t="s">
        <v>1140</v>
      </c>
      <c r="M169" t="s">
        <v>1141</v>
      </c>
    </row>
    <row r="170" spans="1:79" x14ac:dyDescent="0.3">
      <c r="A170" t="s">
        <v>426</v>
      </c>
      <c r="B170" s="3">
        <v>1240</v>
      </c>
      <c r="C170" t="s">
        <v>1111</v>
      </c>
      <c r="D170" t="str">
        <f t="shared" si="4"/>
        <v>1240 口腔科学およびその関連分野</v>
      </c>
      <c r="E170">
        <v>157050</v>
      </c>
      <c r="F170" t="s">
        <v>1142</v>
      </c>
      <c r="G170" t="str">
        <f t="shared" si="5"/>
        <v>157050 補綴系歯学関連</v>
      </c>
      <c r="H170" t="s">
        <v>1143</v>
      </c>
      <c r="I170" t="s">
        <v>1144</v>
      </c>
      <c r="J170" t="s">
        <v>1145</v>
      </c>
      <c r="K170" t="s">
        <v>1146</v>
      </c>
    </row>
    <row r="171" spans="1:79" x14ac:dyDescent="0.3">
      <c r="A171" t="s">
        <v>426</v>
      </c>
      <c r="B171" s="3">
        <v>1240</v>
      </c>
      <c r="C171" t="s">
        <v>1111</v>
      </c>
      <c r="D171" t="str">
        <f t="shared" si="4"/>
        <v>1240 口腔科学およびその関連分野</v>
      </c>
      <c r="E171">
        <v>157060</v>
      </c>
      <c r="F171" t="s">
        <v>1147</v>
      </c>
      <c r="G171" t="str">
        <f t="shared" si="5"/>
        <v>157060 外科系歯学関連</v>
      </c>
      <c r="H171" t="s">
        <v>1148</v>
      </c>
      <c r="I171" t="s">
        <v>1149</v>
      </c>
      <c r="J171" t="s">
        <v>1150</v>
      </c>
      <c r="K171" t="s">
        <v>1151</v>
      </c>
      <c r="L171" t="s">
        <v>1152</v>
      </c>
      <c r="M171" t="s">
        <v>1153</v>
      </c>
    </row>
    <row r="172" spans="1:79" x14ac:dyDescent="0.3">
      <c r="A172" t="s">
        <v>426</v>
      </c>
      <c r="B172" s="3">
        <v>1240</v>
      </c>
      <c r="C172" t="s">
        <v>1111</v>
      </c>
      <c r="D172" t="str">
        <f t="shared" si="4"/>
        <v>1240 口腔科学およびその関連分野</v>
      </c>
      <c r="E172">
        <v>157070</v>
      </c>
      <c r="F172" t="s">
        <v>1154</v>
      </c>
      <c r="G172" t="str">
        <f t="shared" si="5"/>
        <v>157070 成長および発育系歯学関連</v>
      </c>
      <c r="H172" t="s">
        <v>1155</v>
      </c>
      <c r="I172" t="s">
        <v>1156</v>
      </c>
      <c r="J172" t="s">
        <v>1157</v>
      </c>
    </row>
    <row r="173" spans="1:79" x14ac:dyDescent="0.3">
      <c r="A173" t="s">
        <v>426</v>
      </c>
      <c r="B173" s="3">
        <v>1240</v>
      </c>
      <c r="C173" t="s">
        <v>1111</v>
      </c>
      <c r="D173" t="str">
        <f t="shared" si="4"/>
        <v>1240 口腔科学およびその関連分野</v>
      </c>
      <c r="E173">
        <v>157080</v>
      </c>
      <c r="F173" t="s">
        <v>1158</v>
      </c>
      <c r="G173" t="str">
        <f t="shared" si="5"/>
        <v>157080 社会系歯学関連</v>
      </c>
      <c r="H173" t="s">
        <v>1159</v>
      </c>
      <c r="I173" t="s">
        <v>1160</v>
      </c>
      <c r="J173" t="s">
        <v>1161</v>
      </c>
      <c r="K173" t="s">
        <v>1162</v>
      </c>
      <c r="L173" t="s">
        <v>1163</v>
      </c>
      <c r="M173" t="s">
        <v>1164</v>
      </c>
      <c r="N173" t="s">
        <v>1165</v>
      </c>
    </row>
    <row r="174" spans="1:79" x14ac:dyDescent="0.3">
      <c r="A174" t="s">
        <v>426</v>
      </c>
      <c r="B174" s="3">
        <v>1250</v>
      </c>
      <c r="C174" t="s">
        <v>1166</v>
      </c>
      <c r="D174" t="str">
        <f t="shared" si="4"/>
        <v>1250 社会医学、看護学およびその関連分野</v>
      </c>
      <c r="E174">
        <v>158000</v>
      </c>
      <c r="F174" t="s">
        <v>1167</v>
      </c>
      <c r="G174" t="str">
        <f t="shared" si="5"/>
        <v>158000 【カテゴリ】社会医学、看護学およびその関連分野</v>
      </c>
      <c r="H174" t="s">
        <v>1168</v>
      </c>
      <c r="I174" t="s">
        <v>1169</v>
      </c>
      <c r="J174" t="s">
        <v>1170</v>
      </c>
      <c r="K174" t="s">
        <v>1171</v>
      </c>
      <c r="CA174" t="s">
        <v>86</v>
      </c>
    </row>
    <row r="175" spans="1:79" x14ac:dyDescent="0.3">
      <c r="A175" t="s">
        <v>426</v>
      </c>
      <c r="B175" s="3">
        <v>1250</v>
      </c>
      <c r="C175" t="s">
        <v>1166</v>
      </c>
      <c r="D175" t="str">
        <f t="shared" si="4"/>
        <v>1250 社会医学、看護学およびその関連分野</v>
      </c>
      <c r="E175">
        <v>158010</v>
      </c>
      <c r="F175" t="s">
        <v>1172</v>
      </c>
      <c r="G175" t="str">
        <f t="shared" si="5"/>
        <v>158010 医療管理学および医療系社会学関連</v>
      </c>
      <c r="H175" t="s">
        <v>1173</v>
      </c>
      <c r="I175" t="s">
        <v>1174</v>
      </c>
      <c r="J175" t="s">
        <v>1175</v>
      </c>
      <c r="K175" t="s">
        <v>1176</v>
      </c>
      <c r="L175" t="s">
        <v>1177</v>
      </c>
      <c r="M175" t="s">
        <v>1178</v>
      </c>
      <c r="N175" t="s">
        <v>1179</v>
      </c>
      <c r="O175" t="s">
        <v>1180</v>
      </c>
      <c r="P175" t="s">
        <v>1181</v>
      </c>
      <c r="Q175" t="s">
        <v>1182</v>
      </c>
      <c r="R175" t="s">
        <v>1073</v>
      </c>
    </row>
    <row r="176" spans="1:79" x14ac:dyDescent="0.3">
      <c r="A176" t="s">
        <v>426</v>
      </c>
      <c r="B176" s="3">
        <v>1250</v>
      </c>
      <c r="C176" t="s">
        <v>1166</v>
      </c>
      <c r="D176" t="str">
        <f t="shared" si="4"/>
        <v>1250 社会医学、看護学およびその関連分野</v>
      </c>
      <c r="E176">
        <v>158020</v>
      </c>
      <c r="F176" t="s">
        <v>1183</v>
      </c>
      <c r="G176" t="str">
        <f t="shared" si="5"/>
        <v>158020 衛生学および公衆衛生学分野関連：実験系を含む</v>
      </c>
      <c r="H176" t="s">
        <v>1184</v>
      </c>
      <c r="I176" t="s">
        <v>1185</v>
      </c>
      <c r="J176" t="s">
        <v>1186</v>
      </c>
      <c r="K176" t="s">
        <v>1187</v>
      </c>
      <c r="L176" t="s">
        <v>1188</v>
      </c>
    </row>
    <row r="177" spans="1:79" x14ac:dyDescent="0.3">
      <c r="A177" t="s">
        <v>426</v>
      </c>
      <c r="B177" s="3">
        <v>1250</v>
      </c>
      <c r="C177" t="s">
        <v>1166</v>
      </c>
      <c r="D177" t="str">
        <f t="shared" si="4"/>
        <v>1250 社会医学、看護学およびその関連分野</v>
      </c>
      <c r="E177">
        <v>158030</v>
      </c>
      <c r="F177" t="s">
        <v>1189</v>
      </c>
      <c r="G177" t="str">
        <f t="shared" si="5"/>
        <v>158030 衛生学および公衆衛生学分野関連：実験系を含まない</v>
      </c>
      <c r="H177" t="s">
        <v>1184</v>
      </c>
      <c r="I177" t="s">
        <v>1185</v>
      </c>
      <c r="J177" t="s">
        <v>1186</v>
      </c>
      <c r="K177" t="s">
        <v>1187</v>
      </c>
      <c r="L177" t="s">
        <v>1188</v>
      </c>
    </row>
    <row r="178" spans="1:79" x14ac:dyDescent="0.3">
      <c r="A178" t="s">
        <v>426</v>
      </c>
      <c r="B178" s="3">
        <v>1250</v>
      </c>
      <c r="C178" t="s">
        <v>1166</v>
      </c>
      <c r="D178" t="str">
        <f t="shared" si="4"/>
        <v>1250 社会医学、看護学およびその関連分野</v>
      </c>
      <c r="E178">
        <v>158040</v>
      </c>
      <c r="F178" t="s">
        <v>1190</v>
      </c>
      <c r="G178" t="str">
        <f t="shared" si="5"/>
        <v>158040 法医学関連</v>
      </c>
      <c r="H178" t="s">
        <v>1191</v>
      </c>
      <c r="I178" t="s">
        <v>1192</v>
      </c>
      <c r="J178" t="s">
        <v>1193</v>
      </c>
      <c r="K178" t="s">
        <v>1194</v>
      </c>
      <c r="L178" t="s">
        <v>1195</v>
      </c>
      <c r="M178" t="s">
        <v>1196</v>
      </c>
      <c r="N178" t="s">
        <v>1197</v>
      </c>
      <c r="O178" t="s">
        <v>1198</v>
      </c>
    </row>
    <row r="179" spans="1:79" x14ac:dyDescent="0.3">
      <c r="A179" t="s">
        <v>426</v>
      </c>
      <c r="B179" s="3">
        <v>1250</v>
      </c>
      <c r="C179" t="s">
        <v>1166</v>
      </c>
      <c r="D179" t="str">
        <f t="shared" si="4"/>
        <v>1250 社会医学、看護学およびその関連分野</v>
      </c>
      <c r="E179">
        <v>158050</v>
      </c>
      <c r="F179" t="s">
        <v>1199</v>
      </c>
      <c r="G179" t="str">
        <f t="shared" si="5"/>
        <v>158050 基礎看護学関連</v>
      </c>
      <c r="H179" t="s">
        <v>1200</v>
      </c>
      <c r="I179" t="s">
        <v>1201</v>
      </c>
      <c r="J179" t="s">
        <v>1202</v>
      </c>
      <c r="K179" t="s">
        <v>1203</v>
      </c>
      <c r="L179" t="s">
        <v>1204</v>
      </c>
      <c r="M179" t="s">
        <v>1205</v>
      </c>
    </row>
    <row r="180" spans="1:79" x14ac:dyDescent="0.3">
      <c r="A180" t="s">
        <v>426</v>
      </c>
      <c r="B180" s="3">
        <v>1250</v>
      </c>
      <c r="C180" t="s">
        <v>1166</v>
      </c>
      <c r="D180" t="str">
        <f t="shared" si="4"/>
        <v>1250 社会医学、看護学およびその関連分野</v>
      </c>
      <c r="E180">
        <v>158060</v>
      </c>
      <c r="F180" t="s">
        <v>1206</v>
      </c>
      <c r="G180" t="str">
        <f t="shared" si="5"/>
        <v>158060 臨床看護学関連</v>
      </c>
      <c r="H180" t="s">
        <v>1207</v>
      </c>
      <c r="I180" t="s">
        <v>1208</v>
      </c>
      <c r="J180" t="s">
        <v>1209</v>
      </c>
      <c r="K180" t="s">
        <v>1210</v>
      </c>
      <c r="L180" t="s">
        <v>1211</v>
      </c>
      <c r="M180" t="s">
        <v>1212</v>
      </c>
      <c r="N180" t="s">
        <v>1213</v>
      </c>
    </row>
    <row r="181" spans="1:79" x14ac:dyDescent="0.3">
      <c r="A181" t="s">
        <v>426</v>
      </c>
      <c r="B181" s="3">
        <v>1250</v>
      </c>
      <c r="C181" t="s">
        <v>1166</v>
      </c>
      <c r="D181" t="str">
        <f t="shared" si="4"/>
        <v>1250 社会医学、看護学およびその関連分野</v>
      </c>
      <c r="E181">
        <v>158070</v>
      </c>
      <c r="F181" t="s">
        <v>1214</v>
      </c>
      <c r="G181" t="str">
        <f t="shared" si="5"/>
        <v>158070 生涯発達看護学関連</v>
      </c>
      <c r="H181" t="s">
        <v>1215</v>
      </c>
      <c r="I181" t="s">
        <v>1216</v>
      </c>
      <c r="J181" t="s">
        <v>1217</v>
      </c>
      <c r="K181" t="s">
        <v>1218</v>
      </c>
      <c r="L181" t="s">
        <v>1219</v>
      </c>
      <c r="M181" t="s">
        <v>1220</v>
      </c>
      <c r="N181" t="s">
        <v>1221</v>
      </c>
    </row>
    <row r="182" spans="1:79" x14ac:dyDescent="0.3">
      <c r="A182" t="s">
        <v>426</v>
      </c>
      <c r="B182" s="3">
        <v>1250</v>
      </c>
      <c r="C182" t="s">
        <v>1166</v>
      </c>
      <c r="D182" t="str">
        <f t="shared" si="4"/>
        <v>1250 社会医学、看護学およびその関連分野</v>
      </c>
      <c r="E182">
        <v>158080</v>
      </c>
      <c r="F182" t="s">
        <v>1222</v>
      </c>
      <c r="G182" t="str">
        <f t="shared" si="5"/>
        <v>158080 高齢者看護学および地域看護学関連</v>
      </c>
      <c r="H182" t="s">
        <v>1223</v>
      </c>
      <c r="I182" t="s">
        <v>1224</v>
      </c>
      <c r="J182" t="s">
        <v>1225</v>
      </c>
      <c r="K182" t="s">
        <v>1226</v>
      </c>
      <c r="L182" t="s">
        <v>1227</v>
      </c>
      <c r="M182" t="s">
        <v>1228</v>
      </c>
    </row>
    <row r="183" spans="1:79" x14ac:dyDescent="0.3">
      <c r="A183" t="s">
        <v>426</v>
      </c>
      <c r="B183" s="3">
        <v>1250</v>
      </c>
      <c r="C183" t="s">
        <v>1166</v>
      </c>
      <c r="D183" t="str">
        <f t="shared" si="4"/>
        <v>1250 社会医学、看護学およびその関連分野</v>
      </c>
      <c r="E183">
        <v>381420</v>
      </c>
      <c r="F183" t="s">
        <v>1229</v>
      </c>
      <c r="G183" t="str">
        <f t="shared" si="5"/>
        <v>381420 都市環境サステナビリティ（気候変動適応）関連</v>
      </c>
      <c r="H183" t="s">
        <v>1230</v>
      </c>
      <c r="I183" t="s">
        <v>1231</v>
      </c>
      <c r="J183" t="s">
        <v>1232</v>
      </c>
    </row>
    <row r="184" spans="1:79" x14ac:dyDescent="0.3">
      <c r="A184" t="s">
        <v>426</v>
      </c>
      <c r="B184" s="3">
        <v>1250</v>
      </c>
      <c r="C184" t="s">
        <v>1166</v>
      </c>
      <c r="D184" t="str">
        <f t="shared" si="4"/>
        <v>1250 社会医学、看護学およびその関連分野</v>
      </c>
      <c r="E184">
        <v>381430</v>
      </c>
      <c r="F184" t="s">
        <v>1233</v>
      </c>
      <c r="G184" t="str">
        <f t="shared" si="5"/>
        <v>381430 都市環境サステナビリティ（感染症）関連</v>
      </c>
      <c r="H184" t="s">
        <v>1234</v>
      </c>
      <c r="I184" t="s">
        <v>1231</v>
      </c>
      <c r="J184" t="s">
        <v>753</v>
      </c>
    </row>
    <row r="185" spans="1:79" x14ac:dyDescent="0.3">
      <c r="A185" t="s">
        <v>426</v>
      </c>
      <c r="B185" s="3">
        <v>1250</v>
      </c>
      <c r="C185" t="s">
        <v>1166</v>
      </c>
      <c r="D185" t="str">
        <f t="shared" si="4"/>
        <v>1250 社会医学、看護学およびその関連分野</v>
      </c>
      <c r="E185">
        <v>381440</v>
      </c>
      <c r="F185" t="s">
        <v>1235</v>
      </c>
      <c r="G185" t="str">
        <f t="shared" si="5"/>
        <v>381440 都市環境サステナビリティ（健康）関連</v>
      </c>
      <c r="H185" t="s">
        <v>1236</v>
      </c>
      <c r="I185" t="s">
        <v>1231</v>
      </c>
      <c r="J185" t="s">
        <v>1237</v>
      </c>
    </row>
    <row r="186" spans="1:79" x14ac:dyDescent="0.3">
      <c r="A186" t="s">
        <v>426</v>
      </c>
      <c r="B186" s="3">
        <v>1300</v>
      </c>
      <c r="C186" t="s">
        <v>1238</v>
      </c>
      <c r="D186" t="str">
        <f t="shared" si="4"/>
        <v>1300 スポーツ科学、体育、健康科学およびその関連分野</v>
      </c>
      <c r="E186">
        <v>159000</v>
      </c>
      <c r="F186" t="s">
        <v>1239</v>
      </c>
      <c r="G186" t="str">
        <f t="shared" si="5"/>
        <v>159000 【カテゴリ】スポーツ科学、体育、健康科学およびその関連分野</v>
      </c>
      <c r="H186" t="s">
        <v>1240</v>
      </c>
      <c r="I186" t="s">
        <v>1241</v>
      </c>
      <c r="J186" t="s">
        <v>1242</v>
      </c>
      <c r="K186" t="s">
        <v>1243</v>
      </c>
      <c r="L186" t="s">
        <v>1244</v>
      </c>
      <c r="CA186" t="s">
        <v>86</v>
      </c>
    </row>
    <row r="187" spans="1:79" x14ac:dyDescent="0.3">
      <c r="A187" t="s">
        <v>426</v>
      </c>
      <c r="B187" s="3">
        <v>1300</v>
      </c>
      <c r="C187" t="s">
        <v>1238</v>
      </c>
      <c r="D187" t="str">
        <f t="shared" si="4"/>
        <v>1300 スポーツ科学、体育、健康科学およびその関連分野</v>
      </c>
      <c r="E187">
        <v>159010</v>
      </c>
      <c r="F187" t="s">
        <v>1245</v>
      </c>
      <c r="G187" t="str">
        <f t="shared" si="5"/>
        <v>159010 リハビリテーション科学関連</v>
      </c>
      <c r="H187" t="s">
        <v>1246</v>
      </c>
      <c r="I187" t="s">
        <v>1247</v>
      </c>
      <c r="J187" t="s">
        <v>1248</v>
      </c>
      <c r="K187" t="s">
        <v>1249</v>
      </c>
      <c r="L187" t="s">
        <v>1250</v>
      </c>
      <c r="M187" t="s">
        <v>1251</v>
      </c>
      <c r="N187" t="s">
        <v>1252</v>
      </c>
      <c r="O187" t="s">
        <v>1253</v>
      </c>
    </row>
    <row r="188" spans="1:79" x14ac:dyDescent="0.3">
      <c r="A188" t="s">
        <v>426</v>
      </c>
      <c r="B188" s="3">
        <v>1300</v>
      </c>
      <c r="C188" t="s">
        <v>1238</v>
      </c>
      <c r="D188" t="str">
        <f t="shared" si="4"/>
        <v>1300 スポーツ科学、体育、健康科学およびその関連分野</v>
      </c>
      <c r="E188">
        <v>159020</v>
      </c>
      <c r="F188" t="s">
        <v>1254</v>
      </c>
      <c r="G188" t="str">
        <f t="shared" si="5"/>
        <v>159020 スポーツ科学関連</v>
      </c>
      <c r="H188" t="s">
        <v>1255</v>
      </c>
      <c r="I188" t="s">
        <v>1256</v>
      </c>
      <c r="J188" t="s">
        <v>1257</v>
      </c>
      <c r="K188" t="s">
        <v>1088</v>
      </c>
      <c r="L188" t="s">
        <v>1258</v>
      </c>
      <c r="M188" t="s">
        <v>1259</v>
      </c>
      <c r="N188" t="s">
        <v>1260</v>
      </c>
      <c r="O188" t="s">
        <v>1261</v>
      </c>
      <c r="P188" t="s">
        <v>1262</v>
      </c>
      <c r="Q188" t="s">
        <v>1263</v>
      </c>
      <c r="R188" t="s">
        <v>1264</v>
      </c>
    </row>
    <row r="189" spans="1:79" x14ac:dyDescent="0.3">
      <c r="A189" t="s">
        <v>426</v>
      </c>
      <c r="B189" s="3">
        <v>1300</v>
      </c>
      <c r="C189" t="s">
        <v>1238</v>
      </c>
      <c r="D189" t="str">
        <f t="shared" si="4"/>
        <v>1300 スポーツ科学、体育、健康科学およびその関連分野</v>
      </c>
      <c r="E189">
        <v>159030</v>
      </c>
      <c r="F189" t="s">
        <v>1265</v>
      </c>
      <c r="G189" t="str">
        <f t="shared" si="5"/>
        <v>159030 体育および身体教育学関連</v>
      </c>
      <c r="H189" t="s">
        <v>1266</v>
      </c>
      <c r="I189" t="s">
        <v>1267</v>
      </c>
      <c r="J189" t="s">
        <v>1268</v>
      </c>
      <c r="K189" t="s">
        <v>1269</v>
      </c>
      <c r="L189" t="s">
        <v>1270</v>
      </c>
      <c r="M189" t="s">
        <v>1271</v>
      </c>
      <c r="N189" t="s">
        <v>1272</v>
      </c>
      <c r="O189" t="s">
        <v>1273</v>
      </c>
      <c r="P189" t="s">
        <v>1274</v>
      </c>
    </row>
    <row r="190" spans="1:79" x14ac:dyDescent="0.3">
      <c r="A190" t="s">
        <v>426</v>
      </c>
      <c r="B190" s="3">
        <v>1300</v>
      </c>
      <c r="C190" t="s">
        <v>1238</v>
      </c>
      <c r="D190" t="str">
        <f t="shared" si="4"/>
        <v>1300 スポーツ科学、体育、健康科学およびその関連分野</v>
      </c>
      <c r="E190">
        <v>159040</v>
      </c>
      <c r="F190" t="s">
        <v>1275</v>
      </c>
      <c r="G190" t="str">
        <f t="shared" si="5"/>
        <v>159040 栄養学および健康科学関連</v>
      </c>
      <c r="H190" t="s">
        <v>1276</v>
      </c>
      <c r="I190" t="s">
        <v>1277</v>
      </c>
      <c r="J190" t="s">
        <v>1278</v>
      </c>
      <c r="K190" t="s">
        <v>1279</v>
      </c>
      <c r="L190" t="s">
        <v>131</v>
      </c>
      <c r="M190" t="s">
        <v>129</v>
      </c>
      <c r="N190" t="s">
        <v>1280</v>
      </c>
      <c r="O190" t="s">
        <v>1281</v>
      </c>
      <c r="P190" t="s">
        <v>793</v>
      </c>
    </row>
    <row r="191" spans="1:79" x14ac:dyDescent="0.3">
      <c r="A191" t="s">
        <v>426</v>
      </c>
      <c r="B191" s="3">
        <v>1300</v>
      </c>
      <c r="C191" t="s">
        <v>1238</v>
      </c>
      <c r="D191" t="str">
        <f t="shared" si="4"/>
        <v>1300 スポーツ科学、体育、健康科学およびその関連分野</v>
      </c>
      <c r="E191">
        <v>384190</v>
      </c>
      <c r="F191" t="s">
        <v>1282</v>
      </c>
      <c r="G191" t="str">
        <f t="shared" si="5"/>
        <v>384190 生体時計,睡眠関連</v>
      </c>
      <c r="H191" t="s">
        <v>1283</v>
      </c>
      <c r="I191" t="s">
        <v>1284</v>
      </c>
      <c r="J191" t="s">
        <v>1285</v>
      </c>
    </row>
    <row r="192" spans="1:79" x14ac:dyDescent="0.3">
      <c r="A192" t="s">
        <v>426</v>
      </c>
      <c r="B192" s="3">
        <v>1400</v>
      </c>
      <c r="C192" t="s">
        <v>1286</v>
      </c>
      <c r="D192" t="str">
        <f t="shared" si="4"/>
        <v>1400 人間医工学およびその関連分野</v>
      </c>
      <c r="E192">
        <v>190000</v>
      </c>
      <c r="F192" t="s">
        <v>1287</v>
      </c>
      <c r="G192" t="str">
        <f t="shared" si="5"/>
        <v>190000 【カテゴリ】人間医工学およびその関連分野</v>
      </c>
      <c r="H192" t="s">
        <v>1288</v>
      </c>
      <c r="I192" t="s">
        <v>1289</v>
      </c>
      <c r="J192" t="s">
        <v>1290</v>
      </c>
      <c r="CA192" t="s">
        <v>86</v>
      </c>
    </row>
    <row r="193" spans="1:79" x14ac:dyDescent="0.3">
      <c r="A193" t="s">
        <v>426</v>
      </c>
      <c r="B193" s="3">
        <v>1400</v>
      </c>
      <c r="C193" t="s">
        <v>1286</v>
      </c>
      <c r="D193" t="str">
        <f t="shared" si="4"/>
        <v>1400 人間医工学およびその関連分野</v>
      </c>
      <c r="E193">
        <v>190110</v>
      </c>
      <c r="F193" t="s">
        <v>1291</v>
      </c>
      <c r="G193" t="str">
        <f t="shared" si="5"/>
        <v>190110 生体医工学関連</v>
      </c>
      <c r="H193" t="s">
        <v>1292</v>
      </c>
      <c r="I193" t="s">
        <v>1293</v>
      </c>
      <c r="J193" t="s">
        <v>1294</v>
      </c>
      <c r="K193" t="s">
        <v>1295</v>
      </c>
      <c r="L193" t="s">
        <v>472</v>
      </c>
      <c r="M193" t="s">
        <v>1296</v>
      </c>
      <c r="N193" t="s">
        <v>1297</v>
      </c>
      <c r="O193" t="s">
        <v>1298</v>
      </c>
      <c r="P193" t="s">
        <v>1299</v>
      </c>
      <c r="Q193" t="s">
        <v>1300</v>
      </c>
      <c r="R193" t="s">
        <v>1301</v>
      </c>
    </row>
    <row r="194" spans="1:79" x14ac:dyDescent="0.3">
      <c r="A194" t="s">
        <v>426</v>
      </c>
      <c r="B194" s="3">
        <v>1400</v>
      </c>
      <c r="C194" t="s">
        <v>1286</v>
      </c>
      <c r="D194" t="str">
        <f t="shared" si="4"/>
        <v>1400 人間医工学およびその関連分野</v>
      </c>
      <c r="E194">
        <v>190120</v>
      </c>
      <c r="F194" t="s">
        <v>1302</v>
      </c>
      <c r="G194" t="str">
        <f t="shared" si="5"/>
        <v>190120 生体材料学関連</v>
      </c>
      <c r="H194" t="s">
        <v>1303</v>
      </c>
      <c r="I194" t="s">
        <v>1304</v>
      </c>
      <c r="J194" t="s">
        <v>1305</v>
      </c>
      <c r="K194" t="s">
        <v>1306</v>
      </c>
      <c r="L194" t="s">
        <v>1307</v>
      </c>
      <c r="M194" t="s">
        <v>1308</v>
      </c>
      <c r="N194" t="s">
        <v>1309</v>
      </c>
      <c r="O194" t="s">
        <v>1310</v>
      </c>
      <c r="P194" t="s">
        <v>1311</v>
      </c>
    </row>
    <row r="195" spans="1:79" x14ac:dyDescent="0.3">
      <c r="A195" t="s">
        <v>426</v>
      </c>
      <c r="B195" s="3">
        <v>1400</v>
      </c>
      <c r="C195" t="s">
        <v>1286</v>
      </c>
      <c r="D195" t="str">
        <f t="shared" ref="D195:D258" si="6">B195&amp;" "&amp;C195</f>
        <v>1400 人間医工学およびその関連分野</v>
      </c>
      <c r="E195">
        <v>190130</v>
      </c>
      <c r="F195" t="s">
        <v>1312</v>
      </c>
      <c r="G195" t="str">
        <f t="shared" ref="G195:G258" si="7">E195&amp;" "&amp;F195</f>
        <v>190130 医用システム関連</v>
      </c>
      <c r="H195" t="s">
        <v>1313</v>
      </c>
      <c r="I195" t="s">
        <v>1314</v>
      </c>
      <c r="J195" t="s">
        <v>1315</v>
      </c>
      <c r="K195" t="s">
        <v>1316</v>
      </c>
      <c r="L195" t="s">
        <v>1317</v>
      </c>
      <c r="M195" t="s">
        <v>1318</v>
      </c>
      <c r="N195" t="s">
        <v>1319</v>
      </c>
      <c r="O195" t="s">
        <v>1320</v>
      </c>
      <c r="P195" t="s">
        <v>1321</v>
      </c>
      <c r="Q195" t="s">
        <v>1322</v>
      </c>
    </row>
    <row r="196" spans="1:79" x14ac:dyDescent="0.3">
      <c r="A196" t="s">
        <v>426</v>
      </c>
      <c r="B196" s="3">
        <v>1400</v>
      </c>
      <c r="C196" t="s">
        <v>1286</v>
      </c>
      <c r="D196" t="str">
        <f t="shared" si="6"/>
        <v>1400 人間医工学およびその関連分野</v>
      </c>
      <c r="E196">
        <v>190140</v>
      </c>
      <c r="F196" t="s">
        <v>1323</v>
      </c>
      <c r="G196" t="str">
        <f t="shared" si="7"/>
        <v>190140 医療技術評価学関連</v>
      </c>
      <c r="H196" t="s">
        <v>1324</v>
      </c>
      <c r="I196" t="s">
        <v>741</v>
      </c>
      <c r="J196" t="s">
        <v>1325</v>
      </c>
      <c r="K196" t="s">
        <v>1326</v>
      </c>
      <c r="L196" t="s">
        <v>1327</v>
      </c>
      <c r="M196" t="s">
        <v>1328</v>
      </c>
    </row>
    <row r="197" spans="1:79" x14ac:dyDescent="0.3">
      <c r="A197" t="s">
        <v>426</v>
      </c>
      <c r="B197" s="3">
        <v>1400</v>
      </c>
      <c r="C197" t="s">
        <v>1286</v>
      </c>
      <c r="D197" t="str">
        <f t="shared" si="6"/>
        <v>1400 人間医工学およびその関連分野</v>
      </c>
      <c r="E197">
        <v>190150</v>
      </c>
      <c r="F197" t="s">
        <v>1329</v>
      </c>
      <c r="G197" t="str">
        <f t="shared" si="7"/>
        <v>190150 医療福祉工学関連</v>
      </c>
      <c r="H197" t="s">
        <v>1330</v>
      </c>
      <c r="I197" t="s">
        <v>1331</v>
      </c>
      <c r="J197" t="s">
        <v>1332</v>
      </c>
      <c r="K197" t="s">
        <v>1333</v>
      </c>
      <c r="L197" t="s">
        <v>1334</v>
      </c>
      <c r="M197" t="s">
        <v>1335</v>
      </c>
      <c r="N197" t="s">
        <v>1336</v>
      </c>
      <c r="O197" t="s">
        <v>1337</v>
      </c>
      <c r="P197" t="s">
        <v>1338</v>
      </c>
      <c r="Q197" t="s">
        <v>1339</v>
      </c>
    </row>
    <row r="198" spans="1:79" x14ac:dyDescent="0.3">
      <c r="A198" t="s">
        <v>426</v>
      </c>
      <c r="B198" s="3">
        <v>1400</v>
      </c>
      <c r="C198" t="s">
        <v>1286</v>
      </c>
      <c r="D198" t="str">
        <f t="shared" si="6"/>
        <v>1400 人間医工学およびその関連分野</v>
      </c>
      <c r="E198">
        <v>384090</v>
      </c>
      <c r="F198" t="s">
        <v>1340</v>
      </c>
      <c r="G198" t="str">
        <f t="shared" si="7"/>
        <v>384090 ヘルスケアIoT（ウェアラブル,生体埋め込み計測）関連</v>
      </c>
      <c r="H198" t="s">
        <v>1341</v>
      </c>
      <c r="I198" t="s">
        <v>1342</v>
      </c>
      <c r="J198" t="s">
        <v>1343</v>
      </c>
      <c r="K198" t="s">
        <v>1344</v>
      </c>
    </row>
    <row r="199" spans="1:79" x14ac:dyDescent="0.3">
      <c r="A199" t="s">
        <v>426</v>
      </c>
      <c r="B199" s="3">
        <v>1400</v>
      </c>
      <c r="C199" t="s">
        <v>1286</v>
      </c>
      <c r="D199" t="str">
        <f t="shared" si="6"/>
        <v>1400 人間医工学およびその関連分野</v>
      </c>
      <c r="E199">
        <v>384350</v>
      </c>
      <c r="F199" t="s">
        <v>1345</v>
      </c>
      <c r="G199" t="str">
        <f t="shared" si="7"/>
        <v>384350 AI計測関連</v>
      </c>
      <c r="H199" t="s">
        <v>1346</v>
      </c>
      <c r="I199" t="s">
        <v>1346</v>
      </c>
    </row>
    <row r="200" spans="1:79" x14ac:dyDescent="0.3">
      <c r="A200" t="s">
        <v>1347</v>
      </c>
      <c r="B200" s="3">
        <v>2000</v>
      </c>
      <c r="C200" t="s">
        <v>1348</v>
      </c>
      <c r="D200" t="str">
        <f t="shared" si="6"/>
        <v>2000 情報科学、情報工学およびその関連分野</v>
      </c>
      <c r="E200">
        <v>160000</v>
      </c>
      <c r="F200" t="s">
        <v>1349</v>
      </c>
      <c r="G200" t="str">
        <f t="shared" si="7"/>
        <v>160000 【カテゴリ】情報科学、情報工学およびその関連分野</v>
      </c>
      <c r="H200" t="s">
        <v>1350</v>
      </c>
      <c r="I200" t="s">
        <v>1351</v>
      </c>
      <c r="J200" t="s">
        <v>707</v>
      </c>
      <c r="K200" t="s">
        <v>1352</v>
      </c>
      <c r="CA200" t="s">
        <v>86</v>
      </c>
    </row>
    <row r="201" spans="1:79" x14ac:dyDescent="0.3">
      <c r="A201" t="s">
        <v>1347</v>
      </c>
      <c r="B201" s="3">
        <v>2000</v>
      </c>
      <c r="C201" t="s">
        <v>1348</v>
      </c>
      <c r="D201" t="str">
        <f t="shared" si="6"/>
        <v>2000 情報科学、情報工学およびその関連分野</v>
      </c>
      <c r="E201">
        <v>160010</v>
      </c>
      <c r="F201" t="s">
        <v>1353</v>
      </c>
      <c r="G201" t="str">
        <f t="shared" si="7"/>
        <v>160010 情報学基礎論関連</v>
      </c>
      <c r="H201" t="s">
        <v>1354</v>
      </c>
      <c r="I201" t="s">
        <v>1355</v>
      </c>
      <c r="J201" t="s">
        <v>1356</v>
      </c>
      <c r="K201" t="s">
        <v>1357</v>
      </c>
      <c r="L201" t="s">
        <v>1358</v>
      </c>
      <c r="M201" t="s">
        <v>1359</v>
      </c>
      <c r="N201" t="s">
        <v>1360</v>
      </c>
      <c r="O201" t="s">
        <v>1361</v>
      </c>
      <c r="P201" t="s">
        <v>1362</v>
      </c>
      <c r="Q201" t="s">
        <v>1363</v>
      </c>
      <c r="R201" t="s">
        <v>1364</v>
      </c>
    </row>
    <row r="202" spans="1:79" x14ac:dyDescent="0.3">
      <c r="A202" t="s">
        <v>1347</v>
      </c>
      <c r="B202" s="3">
        <v>2000</v>
      </c>
      <c r="C202" t="s">
        <v>1348</v>
      </c>
      <c r="D202" t="str">
        <f t="shared" si="6"/>
        <v>2000 情報科学、情報工学およびその関連分野</v>
      </c>
      <c r="E202">
        <v>160020</v>
      </c>
      <c r="F202" t="s">
        <v>1365</v>
      </c>
      <c r="G202" t="str">
        <f t="shared" si="7"/>
        <v>160020 数理情報学関連</v>
      </c>
      <c r="H202" t="s">
        <v>1366</v>
      </c>
      <c r="I202" t="s">
        <v>1367</v>
      </c>
      <c r="J202" t="s">
        <v>1368</v>
      </c>
      <c r="K202" t="s">
        <v>1369</v>
      </c>
      <c r="L202" t="s">
        <v>1370</v>
      </c>
      <c r="M202" t="s">
        <v>1371</v>
      </c>
      <c r="N202" t="s">
        <v>1372</v>
      </c>
      <c r="O202" t="s">
        <v>1373</v>
      </c>
      <c r="P202" t="s">
        <v>1374</v>
      </c>
      <c r="Q202" t="s">
        <v>1375</v>
      </c>
      <c r="R202" t="s">
        <v>1376</v>
      </c>
    </row>
    <row r="203" spans="1:79" x14ac:dyDescent="0.3">
      <c r="A203" t="s">
        <v>1347</v>
      </c>
      <c r="B203" s="3">
        <v>2000</v>
      </c>
      <c r="C203" t="s">
        <v>1348</v>
      </c>
      <c r="D203" t="str">
        <f t="shared" si="6"/>
        <v>2000 情報科学、情報工学およびその関連分野</v>
      </c>
      <c r="E203">
        <v>160030</v>
      </c>
      <c r="F203" t="s">
        <v>1377</v>
      </c>
      <c r="G203" t="str">
        <f t="shared" si="7"/>
        <v>160030 統計科学関連</v>
      </c>
      <c r="H203" t="s">
        <v>1378</v>
      </c>
      <c r="I203" t="s">
        <v>1379</v>
      </c>
      <c r="J203" t="s">
        <v>1380</v>
      </c>
      <c r="K203" t="s">
        <v>1381</v>
      </c>
      <c r="L203" t="s">
        <v>1382</v>
      </c>
      <c r="M203" t="s">
        <v>1383</v>
      </c>
      <c r="N203" t="s">
        <v>1384</v>
      </c>
      <c r="O203" t="s">
        <v>1385</v>
      </c>
      <c r="P203" t="s">
        <v>1386</v>
      </c>
    </row>
    <row r="204" spans="1:79" x14ac:dyDescent="0.3">
      <c r="A204" t="s">
        <v>1347</v>
      </c>
      <c r="B204" s="3">
        <v>2000</v>
      </c>
      <c r="C204" t="s">
        <v>1348</v>
      </c>
      <c r="D204" t="str">
        <f t="shared" si="6"/>
        <v>2000 情報科学、情報工学およびその関連分野</v>
      </c>
      <c r="E204">
        <v>160040</v>
      </c>
      <c r="F204" t="s">
        <v>1387</v>
      </c>
      <c r="G204" t="str">
        <f t="shared" si="7"/>
        <v>160040 計算機システム関連</v>
      </c>
      <c r="H204" t="s">
        <v>1388</v>
      </c>
      <c r="I204" t="s">
        <v>1389</v>
      </c>
      <c r="J204" t="s">
        <v>1390</v>
      </c>
      <c r="K204" t="s">
        <v>1391</v>
      </c>
      <c r="L204" t="s">
        <v>1392</v>
      </c>
      <c r="M204" t="s">
        <v>1393</v>
      </c>
      <c r="N204" t="s">
        <v>1394</v>
      </c>
      <c r="O204" t="s">
        <v>1395</v>
      </c>
      <c r="P204" t="s">
        <v>1396</v>
      </c>
      <c r="Q204" t="s">
        <v>1397</v>
      </c>
      <c r="R204" t="s">
        <v>1398</v>
      </c>
    </row>
    <row r="205" spans="1:79" x14ac:dyDescent="0.3">
      <c r="A205" t="s">
        <v>1347</v>
      </c>
      <c r="B205" s="3">
        <v>2000</v>
      </c>
      <c r="C205" t="s">
        <v>1348</v>
      </c>
      <c r="D205" t="str">
        <f t="shared" si="6"/>
        <v>2000 情報科学、情報工学およびその関連分野</v>
      </c>
      <c r="E205">
        <v>160050</v>
      </c>
      <c r="F205" t="s">
        <v>1399</v>
      </c>
      <c r="G205" t="str">
        <f t="shared" si="7"/>
        <v>160050 ソフトウェア関連</v>
      </c>
      <c r="H205" t="s">
        <v>1400</v>
      </c>
      <c r="I205" t="s">
        <v>1401</v>
      </c>
      <c r="J205" t="s">
        <v>1402</v>
      </c>
      <c r="K205" t="s">
        <v>1403</v>
      </c>
      <c r="L205" t="s">
        <v>1404</v>
      </c>
      <c r="M205" t="s">
        <v>1405</v>
      </c>
      <c r="N205" t="s">
        <v>1406</v>
      </c>
      <c r="O205" t="s">
        <v>1407</v>
      </c>
      <c r="P205" t="s">
        <v>1408</v>
      </c>
      <c r="Q205" t="s">
        <v>1409</v>
      </c>
    </row>
    <row r="206" spans="1:79" x14ac:dyDescent="0.3">
      <c r="A206" t="s">
        <v>1347</v>
      </c>
      <c r="B206" s="3">
        <v>2000</v>
      </c>
      <c r="C206" t="s">
        <v>1348</v>
      </c>
      <c r="D206" t="str">
        <f t="shared" si="6"/>
        <v>2000 情報科学、情報工学およびその関連分野</v>
      </c>
      <c r="E206">
        <v>160060</v>
      </c>
      <c r="F206" t="s">
        <v>1410</v>
      </c>
      <c r="G206" t="str">
        <f t="shared" si="7"/>
        <v>160060 情報ネットワーク関連</v>
      </c>
      <c r="H206" t="s">
        <v>1411</v>
      </c>
      <c r="I206" t="s">
        <v>1412</v>
      </c>
      <c r="J206" t="s">
        <v>1413</v>
      </c>
      <c r="K206" t="s">
        <v>1414</v>
      </c>
      <c r="L206" t="s">
        <v>1415</v>
      </c>
      <c r="M206" t="s">
        <v>1416</v>
      </c>
      <c r="N206" t="s">
        <v>1417</v>
      </c>
      <c r="O206" t="s">
        <v>1418</v>
      </c>
      <c r="P206" t="s">
        <v>1419</v>
      </c>
      <c r="Q206" t="s">
        <v>1420</v>
      </c>
      <c r="R206" t="s">
        <v>1421</v>
      </c>
    </row>
    <row r="207" spans="1:79" x14ac:dyDescent="0.3">
      <c r="A207" t="s">
        <v>1347</v>
      </c>
      <c r="B207" s="3">
        <v>2000</v>
      </c>
      <c r="C207" t="s">
        <v>1348</v>
      </c>
      <c r="D207" t="str">
        <f t="shared" si="6"/>
        <v>2000 情報科学、情報工学およびその関連分野</v>
      </c>
      <c r="E207">
        <v>160070</v>
      </c>
      <c r="F207" t="s">
        <v>1422</v>
      </c>
      <c r="G207" t="str">
        <f t="shared" si="7"/>
        <v>160070 情報セキュリティ関連</v>
      </c>
      <c r="H207" t="s">
        <v>1423</v>
      </c>
      <c r="I207" t="s">
        <v>1424</v>
      </c>
      <c r="J207" t="s">
        <v>1425</v>
      </c>
      <c r="K207" t="s">
        <v>1426</v>
      </c>
      <c r="L207" t="s">
        <v>1427</v>
      </c>
      <c r="M207" t="s">
        <v>1428</v>
      </c>
      <c r="N207" t="s">
        <v>1429</v>
      </c>
      <c r="O207" t="s">
        <v>1430</v>
      </c>
      <c r="P207" t="s">
        <v>1431</v>
      </c>
      <c r="Q207" t="s">
        <v>1432</v>
      </c>
      <c r="R207" t="s">
        <v>1433</v>
      </c>
    </row>
    <row r="208" spans="1:79" x14ac:dyDescent="0.3">
      <c r="A208" t="s">
        <v>1347</v>
      </c>
      <c r="B208" s="3">
        <v>2000</v>
      </c>
      <c r="C208" t="s">
        <v>1348</v>
      </c>
      <c r="D208" t="str">
        <f t="shared" si="6"/>
        <v>2000 情報科学、情報工学およびその関連分野</v>
      </c>
      <c r="E208">
        <v>160080</v>
      </c>
      <c r="F208" t="s">
        <v>1434</v>
      </c>
      <c r="G208" t="str">
        <f t="shared" si="7"/>
        <v>160080 データベース関連</v>
      </c>
      <c r="H208" t="s">
        <v>1435</v>
      </c>
      <c r="I208" t="s">
        <v>1436</v>
      </c>
      <c r="J208" t="s">
        <v>1437</v>
      </c>
      <c r="K208" t="s">
        <v>1438</v>
      </c>
      <c r="L208" t="s">
        <v>1439</v>
      </c>
      <c r="M208" t="s">
        <v>1440</v>
      </c>
      <c r="N208" t="s">
        <v>1441</v>
      </c>
      <c r="O208" t="s">
        <v>1442</v>
      </c>
      <c r="P208" t="s">
        <v>1443</v>
      </c>
    </row>
    <row r="209" spans="1:80" x14ac:dyDescent="0.3">
      <c r="A209" t="s">
        <v>1347</v>
      </c>
      <c r="B209" s="3">
        <v>2000</v>
      </c>
      <c r="C209" t="s">
        <v>1348</v>
      </c>
      <c r="D209" t="str">
        <f t="shared" si="6"/>
        <v>2000 情報科学、情報工学およびその関連分野</v>
      </c>
      <c r="E209">
        <v>160090</v>
      </c>
      <c r="F209" t="s">
        <v>1444</v>
      </c>
      <c r="G209" t="str">
        <f t="shared" si="7"/>
        <v>160090 高性能計算関連</v>
      </c>
      <c r="H209" t="s">
        <v>1445</v>
      </c>
      <c r="I209" t="s">
        <v>1446</v>
      </c>
      <c r="J209" t="s">
        <v>1447</v>
      </c>
      <c r="K209" t="s">
        <v>1407</v>
      </c>
      <c r="L209" t="s">
        <v>1448</v>
      </c>
      <c r="M209" t="s">
        <v>1449</v>
      </c>
      <c r="N209" t="s">
        <v>1450</v>
      </c>
      <c r="O209" t="s">
        <v>1451</v>
      </c>
    </row>
    <row r="210" spans="1:80" x14ac:dyDescent="0.3">
      <c r="A210" t="s">
        <v>1347</v>
      </c>
      <c r="B210" s="3">
        <v>2000</v>
      </c>
      <c r="C210" t="s">
        <v>1348</v>
      </c>
      <c r="D210" t="str">
        <f t="shared" si="6"/>
        <v>2000 情報科学、情報工学およびその関連分野</v>
      </c>
      <c r="E210">
        <v>160100</v>
      </c>
      <c r="F210" t="s">
        <v>1452</v>
      </c>
      <c r="G210" t="str">
        <f t="shared" si="7"/>
        <v>160100 計算科学関連</v>
      </c>
      <c r="H210" t="s">
        <v>1453</v>
      </c>
      <c r="I210" t="s">
        <v>1454</v>
      </c>
      <c r="J210" t="s">
        <v>1455</v>
      </c>
      <c r="K210" t="s">
        <v>1456</v>
      </c>
      <c r="L210" t="s">
        <v>1457</v>
      </c>
      <c r="M210" t="s">
        <v>1458</v>
      </c>
      <c r="N210" t="s">
        <v>1459</v>
      </c>
      <c r="O210" t="s">
        <v>1460</v>
      </c>
      <c r="P210" t="s">
        <v>1461</v>
      </c>
    </row>
    <row r="211" spans="1:80" x14ac:dyDescent="0.3">
      <c r="A211" t="s">
        <v>1347</v>
      </c>
      <c r="B211" s="3">
        <v>2000</v>
      </c>
      <c r="C211" t="s">
        <v>1348</v>
      </c>
      <c r="D211" t="str">
        <f t="shared" si="6"/>
        <v>2000 情報科学、情報工学およびその関連分野</v>
      </c>
      <c r="E211">
        <v>282430</v>
      </c>
      <c r="F211" t="s">
        <v>1462</v>
      </c>
      <c r="G211" t="str">
        <f t="shared" si="7"/>
        <v>282430 エッジデバイス関連</v>
      </c>
      <c r="H211" t="s">
        <v>1463</v>
      </c>
      <c r="I211" t="s">
        <v>1463</v>
      </c>
      <c r="CB211" t="s">
        <v>231</v>
      </c>
    </row>
    <row r="212" spans="1:80" x14ac:dyDescent="0.3">
      <c r="A212" t="s">
        <v>1347</v>
      </c>
      <c r="B212" s="3">
        <v>2000</v>
      </c>
      <c r="C212" t="s">
        <v>1348</v>
      </c>
      <c r="D212" t="str">
        <f t="shared" si="6"/>
        <v>2000 情報科学、情報工学およびその関連分野</v>
      </c>
      <c r="E212">
        <v>282440</v>
      </c>
      <c r="F212" t="s">
        <v>1464</v>
      </c>
      <c r="G212" t="str">
        <f t="shared" si="7"/>
        <v>282440 超高速無線通信関連</v>
      </c>
      <c r="H212" t="s">
        <v>1465</v>
      </c>
      <c r="I212" t="s">
        <v>1465</v>
      </c>
      <c r="CB212" t="s">
        <v>231</v>
      </c>
    </row>
    <row r="213" spans="1:80" x14ac:dyDescent="0.3">
      <c r="A213" t="s">
        <v>1347</v>
      </c>
      <c r="B213" s="3">
        <v>2000</v>
      </c>
      <c r="C213" t="s">
        <v>1348</v>
      </c>
      <c r="D213" t="str">
        <f t="shared" si="6"/>
        <v>2000 情報科学、情報工学およびその関連分野</v>
      </c>
      <c r="E213">
        <v>286080</v>
      </c>
      <c r="F213" t="s">
        <v>1466</v>
      </c>
      <c r="G213" t="str">
        <f t="shared" si="7"/>
        <v>286080 MaaS,スマートモビリティー関連</v>
      </c>
      <c r="H213" t="s">
        <v>1467</v>
      </c>
      <c r="I213" t="s">
        <v>1468</v>
      </c>
      <c r="J213" t="s">
        <v>1469</v>
      </c>
      <c r="CB213" t="s">
        <v>231</v>
      </c>
    </row>
    <row r="214" spans="1:80" x14ac:dyDescent="0.3">
      <c r="A214" t="s">
        <v>1347</v>
      </c>
      <c r="B214" s="3">
        <v>2000</v>
      </c>
      <c r="C214" t="s">
        <v>1348</v>
      </c>
      <c r="D214" t="str">
        <f t="shared" si="6"/>
        <v>2000 情報科学、情報工学およびその関連分野</v>
      </c>
      <c r="E214">
        <v>286200</v>
      </c>
      <c r="F214" t="s">
        <v>1470</v>
      </c>
      <c r="G214" t="str">
        <f t="shared" si="7"/>
        <v>286200 インフラ点検,監視システム関連</v>
      </c>
      <c r="H214" t="s">
        <v>1471</v>
      </c>
      <c r="I214" t="s">
        <v>1472</v>
      </c>
      <c r="J214" t="s">
        <v>1473</v>
      </c>
    </row>
    <row r="215" spans="1:80" x14ac:dyDescent="0.3">
      <c r="A215" t="s">
        <v>1347</v>
      </c>
      <c r="B215" s="3">
        <v>2000</v>
      </c>
      <c r="C215" t="s">
        <v>1348</v>
      </c>
      <c r="D215" t="str">
        <f t="shared" si="6"/>
        <v>2000 情報科学、情報工学およびその関連分野</v>
      </c>
      <c r="E215">
        <v>286210</v>
      </c>
      <c r="F215" t="s">
        <v>1474</v>
      </c>
      <c r="G215" t="str">
        <f t="shared" si="7"/>
        <v>286210 遠隔保守サービス関連</v>
      </c>
      <c r="H215" t="s">
        <v>1475</v>
      </c>
      <c r="I215" t="s">
        <v>1475</v>
      </c>
    </row>
    <row r="216" spans="1:80" x14ac:dyDescent="0.3">
      <c r="A216" t="s">
        <v>1347</v>
      </c>
      <c r="B216" s="3">
        <v>2000</v>
      </c>
      <c r="C216" t="s">
        <v>1348</v>
      </c>
      <c r="D216" t="str">
        <f t="shared" si="6"/>
        <v>2000 情報科学、情報工学およびその関連分野</v>
      </c>
      <c r="E216">
        <v>382280</v>
      </c>
      <c r="F216" t="s">
        <v>1476</v>
      </c>
      <c r="G216" t="str">
        <f t="shared" si="7"/>
        <v>382280 セキュリティー,トラスト（IoT制御システム）関連</v>
      </c>
      <c r="H216" t="s">
        <v>1477</v>
      </c>
      <c r="I216" t="s">
        <v>1478</v>
      </c>
      <c r="J216" t="s">
        <v>1479</v>
      </c>
      <c r="K216" t="s">
        <v>1480</v>
      </c>
    </row>
    <row r="217" spans="1:80" x14ac:dyDescent="0.3">
      <c r="A217" t="s">
        <v>1347</v>
      </c>
      <c r="B217" s="3">
        <v>2000</v>
      </c>
      <c r="C217" t="s">
        <v>1348</v>
      </c>
      <c r="D217" t="str">
        <f t="shared" si="6"/>
        <v>2000 情報科学、情報工学およびその関連分野</v>
      </c>
      <c r="E217">
        <v>382290</v>
      </c>
      <c r="F217" t="s">
        <v>1481</v>
      </c>
      <c r="G217" t="str">
        <f t="shared" si="7"/>
        <v>382290 セキュリティー,トラスト（サイバーセキュリティ）関連</v>
      </c>
      <c r="H217" t="s">
        <v>1482</v>
      </c>
      <c r="I217" t="s">
        <v>1478</v>
      </c>
      <c r="J217" t="s">
        <v>1479</v>
      </c>
      <c r="K217" t="s">
        <v>1483</v>
      </c>
    </row>
    <row r="218" spans="1:80" x14ac:dyDescent="0.3">
      <c r="A218" t="s">
        <v>1347</v>
      </c>
      <c r="B218" s="3">
        <v>2000</v>
      </c>
      <c r="C218" t="s">
        <v>1348</v>
      </c>
      <c r="D218" t="str">
        <f t="shared" si="6"/>
        <v>2000 情報科学、情報工学およびその関連分野</v>
      </c>
      <c r="E218">
        <v>382300</v>
      </c>
      <c r="F218" t="s">
        <v>1484</v>
      </c>
      <c r="G218" t="str">
        <f t="shared" si="7"/>
        <v>382300 セキュリティー,トラスト（データ,コンテンツ）関連</v>
      </c>
      <c r="H218" t="s">
        <v>1485</v>
      </c>
      <c r="I218" t="s">
        <v>1478</v>
      </c>
      <c r="J218" t="s">
        <v>1479</v>
      </c>
      <c r="K218" t="s">
        <v>1486</v>
      </c>
      <c r="L218" t="s">
        <v>1487</v>
      </c>
    </row>
    <row r="219" spans="1:80" x14ac:dyDescent="0.3">
      <c r="A219" t="s">
        <v>1347</v>
      </c>
      <c r="B219" s="3">
        <v>2000</v>
      </c>
      <c r="C219" t="s">
        <v>1348</v>
      </c>
      <c r="D219" t="str">
        <f t="shared" si="6"/>
        <v>2000 情報科学、情報工学およびその関連分野</v>
      </c>
      <c r="E219">
        <v>382310</v>
      </c>
      <c r="F219" t="s">
        <v>1488</v>
      </c>
      <c r="G219" t="str">
        <f t="shared" si="7"/>
        <v>382310 プロセッサーアーキテクチャー関連</v>
      </c>
      <c r="H219" t="s">
        <v>1489</v>
      </c>
      <c r="I219" t="s">
        <v>1489</v>
      </c>
    </row>
    <row r="220" spans="1:80" x14ac:dyDescent="0.3">
      <c r="A220" t="s">
        <v>1347</v>
      </c>
      <c r="B220" s="3">
        <v>2000</v>
      </c>
      <c r="C220" t="s">
        <v>1348</v>
      </c>
      <c r="D220" t="str">
        <f t="shared" si="6"/>
        <v>2000 情報科学、情報工学およびその関連分野</v>
      </c>
      <c r="E220">
        <v>382320</v>
      </c>
      <c r="F220" t="s">
        <v>1490</v>
      </c>
      <c r="G220" t="str">
        <f t="shared" si="7"/>
        <v>382320 量子コンピューティング関連</v>
      </c>
      <c r="H220" t="s">
        <v>1491</v>
      </c>
      <c r="I220" t="s">
        <v>1491</v>
      </c>
    </row>
    <row r="221" spans="1:80" x14ac:dyDescent="0.3">
      <c r="A221" t="s">
        <v>1347</v>
      </c>
      <c r="B221" s="3">
        <v>2000</v>
      </c>
      <c r="C221" t="s">
        <v>1348</v>
      </c>
      <c r="D221" t="str">
        <f t="shared" si="6"/>
        <v>2000 情報科学、情報工学およびその関連分野</v>
      </c>
      <c r="E221">
        <v>382330</v>
      </c>
      <c r="F221" t="s">
        <v>1492</v>
      </c>
      <c r="G221" t="str">
        <f t="shared" si="7"/>
        <v>382330 データセンタースケールコンピューティング関連</v>
      </c>
      <c r="H221" t="s">
        <v>1493</v>
      </c>
      <c r="I221" t="s">
        <v>1493</v>
      </c>
    </row>
    <row r="222" spans="1:80" x14ac:dyDescent="0.3">
      <c r="A222" t="s">
        <v>1347</v>
      </c>
      <c r="B222" s="3">
        <v>2000</v>
      </c>
      <c r="C222" t="s">
        <v>1348</v>
      </c>
      <c r="D222" t="str">
        <f t="shared" si="6"/>
        <v>2000 情報科学、情報工学およびその関連分野</v>
      </c>
      <c r="E222">
        <v>382340</v>
      </c>
      <c r="F222" t="s">
        <v>1494</v>
      </c>
      <c r="G222" t="str">
        <f t="shared" si="7"/>
        <v>382340 データ処理基盤（クラウド等）関連</v>
      </c>
      <c r="H222" t="s">
        <v>1495</v>
      </c>
      <c r="I222" t="s">
        <v>1496</v>
      </c>
      <c r="J222" t="s">
        <v>1497</v>
      </c>
    </row>
    <row r="223" spans="1:80" x14ac:dyDescent="0.3">
      <c r="A223" t="s">
        <v>1347</v>
      </c>
      <c r="B223" s="3">
        <v>2000</v>
      </c>
      <c r="C223" t="s">
        <v>1348</v>
      </c>
      <c r="D223" t="str">
        <f t="shared" si="6"/>
        <v>2000 情報科学、情報工学およびその関連分野</v>
      </c>
      <c r="E223">
        <v>382370</v>
      </c>
      <c r="F223" t="s">
        <v>1498</v>
      </c>
      <c r="G223" t="str">
        <f t="shared" si="7"/>
        <v>382370 ブロックチェーン関連</v>
      </c>
      <c r="H223" t="s">
        <v>1499</v>
      </c>
      <c r="I223" t="s">
        <v>1499</v>
      </c>
      <c r="CB223" t="s">
        <v>231</v>
      </c>
    </row>
    <row r="224" spans="1:80" x14ac:dyDescent="0.3">
      <c r="A224" t="s">
        <v>1347</v>
      </c>
      <c r="B224" s="3">
        <v>2000</v>
      </c>
      <c r="C224" t="s">
        <v>1348</v>
      </c>
      <c r="D224" t="str">
        <f t="shared" si="6"/>
        <v>2000 情報科学、情報工学およびその関連分野</v>
      </c>
      <c r="E224">
        <v>780010</v>
      </c>
      <c r="F224" t="s">
        <v>1500</v>
      </c>
      <c r="G224" t="str">
        <f t="shared" si="7"/>
        <v>780010 ウェラブル端末</v>
      </c>
      <c r="H224" t="s">
        <v>1500</v>
      </c>
      <c r="I224" t="s">
        <v>1500</v>
      </c>
    </row>
    <row r="225" spans="1:80" x14ac:dyDescent="0.3">
      <c r="A225" t="s">
        <v>1347</v>
      </c>
      <c r="B225" s="3">
        <v>2010</v>
      </c>
      <c r="C225" t="s">
        <v>1501</v>
      </c>
      <c r="D225" t="str">
        <f t="shared" si="6"/>
        <v>2010 人間情報学およびその関連分野</v>
      </c>
      <c r="E225">
        <v>161000</v>
      </c>
      <c r="F225" t="s">
        <v>1502</v>
      </c>
      <c r="G225" t="str">
        <f t="shared" si="7"/>
        <v>161000 【カテゴリ】人間情報学およびその関連分野</v>
      </c>
      <c r="H225" t="s">
        <v>1503</v>
      </c>
      <c r="I225" t="s">
        <v>1504</v>
      </c>
      <c r="J225" t="s">
        <v>1505</v>
      </c>
      <c r="CA225" t="s">
        <v>86</v>
      </c>
    </row>
    <row r="226" spans="1:80" x14ac:dyDescent="0.3">
      <c r="A226" t="s">
        <v>1347</v>
      </c>
      <c r="B226" s="3">
        <v>2010</v>
      </c>
      <c r="C226" t="s">
        <v>1501</v>
      </c>
      <c r="D226" t="str">
        <f t="shared" si="6"/>
        <v>2010 人間情報学およびその関連分野</v>
      </c>
      <c r="E226">
        <v>161010</v>
      </c>
      <c r="F226" t="s">
        <v>1506</v>
      </c>
      <c r="G226" t="str">
        <f t="shared" si="7"/>
        <v>161010 知覚情報処理関連</v>
      </c>
      <c r="H226" t="s">
        <v>1507</v>
      </c>
      <c r="I226" t="s">
        <v>1508</v>
      </c>
      <c r="J226" t="s">
        <v>1509</v>
      </c>
      <c r="K226" t="s">
        <v>1510</v>
      </c>
      <c r="L226" t="s">
        <v>1511</v>
      </c>
      <c r="M226" t="s">
        <v>1512</v>
      </c>
      <c r="N226" t="s">
        <v>1513</v>
      </c>
      <c r="O226" t="s">
        <v>1514</v>
      </c>
      <c r="P226" t="s">
        <v>265</v>
      </c>
      <c r="Q226" t="s">
        <v>1515</v>
      </c>
    </row>
    <row r="227" spans="1:80" x14ac:dyDescent="0.3">
      <c r="A227" t="s">
        <v>1347</v>
      </c>
      <c r="B227" s="3">
        <v>2010</v>
      </c>
      <c r="C227" t="s">
        <v>1501</v>
      </c>
      <c r="D227" t="str">
        <f t="shared" si="6"/>
        <v>2010 人間情報学およびその関連分野</v>
      </c>
      <c r="E227">
        <v>161020</v>
      </c>
      <c r="F227" t="s">
        <v>1516</v>
      </c>
      <c r="G227" t="str">
        <f t="shared" si="7"/>
        <v>161020 ヒューマンインタフェースおよびインタラクション関連</v>
      </c>
      <c r="H227" t="s">
        <v>1517</v>
      </c>
      <c r="I227" t="s">
        <v>1518</v>
      </c>
      <c r="J227" t="s">
        <v>1519</v>
      </c>
      <c r="K227" t="s">
        <v>1520</v>
      </c>
      <c r="L227" t="s">
        <v>1521</v>
      </c>
      <c r="M227" t="s">
        <v>1522</v>
      </c>
      <c r="N227" t="s">
        <v>1523</v>
      </c>
      <c r="O227" t="s">
        <v>1524</v>
      </c>
      <c r="P227" t="s">
        <v>1525</v>
      </c>
      <c r="Q227" t="s">
        <v>1526</v>
      </c>
      <c r="R227" t="s">
        <v>647</v>
      </c>
    </row>
    <row r="228" spans="1:80" x14ac:dyDescent="0.3">
      <c r="A228" t="s">
        <v>1347</v>
      </c>
      <c r="B228" s="3">
        <v>2010</v>
      </c>
      <c r="C228" t="s">
        <v>1501</v>
      </c>
      <c r="D228" t="str">
        <f t="shared" si="6"/>
        <v>2010 人間情報学およびその関連分野</v>
      </c>
      <c r="E228">
        <v>161030</v>
      </c>
      <c r="F228" t="s">
        <v>1527</v>
      </c>
      <c r="G228" t="str">
        <f t="shared" si="7"/>
        <v>161030 知能情報学関連</v>
      </c>
      <c r="H228" t="s">
        <v>1528</v>
      </c>
      <c r="I228" t="s">
        <v>1529</v>
      </c>
      <c r="J228" t="s">
        <v>1530</v>
      </c>
      <c r="K228" t="s">
        <v>1531</v>
      </c>
      <c r="L228" t="s">
        <v>1532</v>
      </c>
      <c r="M228" t="s">
        <v>1533</v>
      </c>
      <c r="N228" t="s">
        <v>1534</v>
      </c>
      <c r="O228" t="s">
        <v>1535</v>
      </c>
      <c r="P228" t="s">
        <v>1536</v>
      </c>
      <c r="Q228" t="s">
        <v>1537</v>
      </c>
      <c r="R228" t="s">
        <v>1538</v>
      </c>
    </row>
    <row r="229" spans="1:80" x14ac:dyDescent="0.3">
      <c r="A229" t="s">
        <v>1347</v>
      </c>
      <c r="B229" s="3">
        <v>2010</v>
      </c>
      <c r="C229" t="s">
        <v>1501</v>
      </c>
      <c r="D229" t="str">
        <f t="shared" si="6"/>
        <v>2010 人間情報学およびその関連分野</v>
      </c>
      <c r="E229">
        <v>161040</v>
      </c>
      <c r="F229" t="s">
        <v>1539</v>
      </c>
      <c r="G229" t="str">
        <f t="shared" si="7"/>
        <v>161040 ソフトコンピューティング関連</v>
      </c>
      <c r="H229" t="s">
        <v>1540</v>
      </c>
      <c r="I229" t="s">
        <v>1541</v>
      </c>
      <c r="J229" t="s">
        <v>1542</v>
      </c>
      <c r="K229" t="s">
        <v>1543</v>
      </c>
      <c r="L229" t="s">
        <v>1544</v>
      </c>
      <c r="M229" t="s">
        <v>1545</v>
      </c>
      <c r="N229" t="s">
        <v>1546</v>
      </c>
    </row>
    <row r="230" spans="1:80" x14ac:dyDescent="0.3">
      <c r="A230" t="s">
        <v>1347</v>
      </c>
      <c r="B230" s="3">
        <v>2010</v>
      </c>
      <c r="C230" t="s">
        <v>1501</v>
      </c>
      <c r="D230" t="str">
        <f t="shared" si="6"/>
        <v>2010 人間情報学およびその関連分野</v>
      </c>
      <c r="E230">
        <v>161050</v>
      </c>
      <c r="F230" t="s">
        <v>1547</v>
      </c>
      <c r="G230" t="str">
        <f t="shared" si="7"/>
        <v>161050 知能ロボティクス関連</v>
      </c>
      <c r="H230" t="s">
        <v>1548</v>
      </c>
      <c r="I230" t="s">
        <v>1549</v>
      </c>
      <c r="J230" t="s">
        <v>1550</v>
      </c>
      <c r="K230" t="s">
        <v>1551</v>
      </c>
      <c r="L230" t="s">
        <v>1552</v>
      </c>
      <c r="M230" t="s">
        <v>1553</v>
      </c>
      <c r="N230" t="s">
        <v>1554</v>
      </c>
      <c r="O230" t="s">
        <v>1555</v>
      </c>
      <c r="P230" t="s">
        <v>1556</v>
      </c>
      <c r="Q230" t="s">
        <v>1557</v>
      </c>
    </row>
    <row r="231" spans="1:80" x14ac:dyDescent="0.3">
      <c r="A231" t="s">
        <v>1347</v>
      </c>
      <c r="B231" s="3">
        <v>2010</v>
      </c>
      <c r="C231" t="s">
        <v>1501</v>
      </c>
      <c r="D231" t="str">
        <f t="shared" si="6"/>
        <v>2010 人間情報学およびその関連分野</v>
      </c>
      <c r="E231">
        <v>161060</v>
      </c>
      <c r="F231" t="s">
        <v>1558</v>
      </c>
      <c r="G231" t="str">
        <f t="shared" si="7"/>
        <v>161060 感性情報学関連</v>
      </c>
      <c r="H231" t="s">
        <v>1559</v>
      </c>
      <c r="I231" t="s">
        <v>1560</v>
      </c>
      <c r="J231" t="s">
        <v>1561</v>
      </c>
      <c r="K231" t="s">
        <v>1562</v>
      </c>
      <c r="L231" t="s">
        <v>1563</v>
      </c>
      <c r="M231" t="s">
        <v>1564</v>
      </c>
      <c r="N231" t="s">
        <v>1565</v>
      </c>
      <c r="O231" t="s">
        <v>1566</v>
      </c>
      <c r="P231" t="s">
        <v>1567</v>
      </c>
      <c r="Q231" t="s">
        <v>1568</v>
      </c>
      <c r="R231" t="s">
        <v>1569</v>
      </c>
    </row>
    <row r="232" spans="1:80" x14ac:dyDescent="0.3">
      <c r="A232" t="s">
        <v>1347</v>
      </c>
      <c r="B232" s="3">
        <v>2010</v>
      </c>
      <c r="C232" t="s">
        <v>1501</v>
      </c>
      <c r="D232" t="str">
        <f t="shared" si="6"/>
        <v>2010 人間情報学およびその関連分野</v>
      </c>
      <c r="E232">
        <v>190010</v>
      </c>
      <c r="F232" t="s">
        <v>1570</v>
      </c>
      <c r="G232" t="str">
        <f t="shared" si="7"/>
        <v>190010 デザイン学関連</v>
      </c>
      <c r="H232" t="s">
        <v>1571</v>
      </c>
      <c r="I232" t="s">
        <v>1572</v>
      </c>
      <c r="J232" t="s">
        <v>1573</v>
      </c>
      <c r="K232" t="s">
        <v>1574</v>
      </c>
      <c r="L232" t="s">
        <v>1575</v>
      </c>
      <c r="M232" t="s">
        <v>1576</v>
      </c>
      <c r="N232" t="s">
        <v>1577</v>
      </c>
      <c r="O232" t="s">
        <v>1578</v>
      </c>
      <c r="P232" t="s">
        <v>1579</v>
      </c>
      <c r="Q232" t="s">
        <v>1580</v>
      </c>
      <c r="R232" t="s">
        <v>1581</v>
      </c>
      <c r="CB232" t="s">
        <v>231</v>
      </c>
    </row>
    <row r="233" spans="1:80" x14ac:dyDescent="0.3">
      <c r="A233" t="s">
        <v>1347</v>
      </c>
      <c r="B233" s="3">
        <v>2010</v>
      </c>
      <c r="C233" t="s">
        <v>1501</v>
      </c>
      <c r="D233" t="str">
        <f t="shared" si="6"/>
        <v>2010 人間情報学およびその関連分野</v>
      </c>
      <c r="E233">
        <v>190030</v>
      </c>
      <c r="F233" t="s">
        <v>1582</v>
      </c>
      <c r="G233" t="str">
        <f t="shared" si="7"/>
        <v>190030 認知科学関連</v>
      </c>
      <c r="H233" t="s">
        <v>1583</v>
      </c>
      <c r="I233" t="s">
        <v>1584</v>
      </c>
      <c r="J233" t="s">
        <v>1585</v>
      </c>
      <c r="K233" t="s">
        <v>1586</v>
      </c>
      <c r="L233" t="s">
        <v>1587</v>
      </c>
      <c r="M233" t="s">
        <v>1588</v>
      </c>
      <c r="N233" t="s">
        <v>641</v>
      </c>
      <c r="O233" t="s">
        <v>1589</v>
      </c>
      <c r="P233" t="s">
        <v>1590</v>
      </c>
      <c r="CB233" t="s">
        <v>231</v>
      </c>
    </row>
    <row r="234" spans="1:80" x14ac:dyDescent="0.3">
      <c r="A234" t="s">
        <v>1347</v>
      </c>
      <c r="B234" s="3">
        <v>2010</v>
      </c>
      <c r="C234" t="s">
        <v>1501</v>
      </c>
      <c r="D234" t="str">
        <f t="shared" si="6"/>
        <v>2010 人間情報学およびその関連分野</v>
      </c>
      <c r="E234">
        <v>282380</v>
      </c>
      <c r="F234" t="s">
        <v>1591</v>
      </c>
      <c r="G234" t="str">
        <f t="shared" si="7"/>
        <v>282380 VR,XR関連</v>
      </c>
      <c r="H234" t="s">
        <v>1592</v>
      </c>
      <c r="I234" t="s">
        <v>1593</v>
      </c>
      <c r="J234" t="s">
        <v>1594</v>
      </c>
    </row>
    <row r="235" spans="1:80" x14ac:dyDescent="0.3">
      <c r="A235" t="s">
        <v>1347</v>
      </c>
      <c r="B235" s="3">
        <v>2010</v>
      </c>
      <c r="C235" t="s">
        <v>1501</v>
      </c>
      <c r="D235" t="str">
        <f t="shared" si="6"/>
        <v>2010 人間情報学およびその関連分野</v>
      </c>
      <c r="E235">
        <v>282390</v>
      </c>
      <c r="F235" t="s">
        <v>1595</v>
      </c>
      <c r="G235" t="str">
        <f t="shared" si="7"/>
        <v>282390 五感センサー関連</v>
      </c>
      <c r="H235" t="s">
        <v>1596</v>
      </c>
      <c r="I235" t="s">
        <v>1596</v>
      </c>
    </row>
    <row r="236" spans="1:80" x14ac:dyDescent="0.3">
      <c r="A236" t="s">
        <v>1347</v>
      </c>
      <c r="B236" s="3">
        <v>2010</v>
      </c>
      <c r="C236" t="s">
        <v>1501</v>
      </c>
      <c r="D236" t="str">
        <f t="shared" si="6"/>
        <v>2010 人間情報学およびその関連分野</v>
      </c>
      <c r="E236">
        <v>282400</v>
      </c>
      <c r="F236" t="s">
        <v>1597</v>
      </c>
      <c r="G236" t="str">
        <f t="shared" si="7"/>
        <v>282400 認知拡張関連</v>
      </c>
      <c r="H236" t="s">
        <v>1598</v>
      </c>
      <c r="I236" t="s">
        <v>1598</v>
      </c>
    </row>
    <row r="237" spans="1:80" x14ac:dyDescent="0.3">
      <c r="A237" t="s">
        <v>1347</v>
      </c>
      <c r="B237" s="3">
        <v>2010</v>
      </c>
      <c r="C237" t="s">
        <v>1501</v>
      </c>
      <c r="D237" t="str">
        <f t="shared" si="6"/>
        <v>2010 人間情報学およびその関連分野</v>
      </c>
      <c r="E237">
        <v>282410</v>
      </c>
      <c r="F237" t="s">
        <v>1599</v>
      </c>
      <c r="G237" t="str">
        <f t="shared" si="7"/>
        <v>282410 神経刺激インタフェース関連</v>
      </c>
      <c r="H237" t="s">
        <v>1600</v>
      </c>
      <c r="I237" t="s">
        <v>1600</v>
      </c>
    </row>
    <row r="238" spans="1:80" x14ac:dyDescent="0.3">
      <c r="A238" t="s">
        <v>1347</v>
      </c>
      <c r="B238" s="3">
        <v>2010</v>
      </c>
      <c r="C238" t="s">
        <v>1501</v>
      </c>
      <c r="D238" t="str">
        <f t="shared" si="6"/>
        <v>2010 人間情報学およびその関連分野</v>
      </c>
      <c r="E238">
        <v>282420</v>
      </c>
      <c r="F238" t="s">
        <v>1601</v>
      </c>
      <c r="G238" t="str">
        <f t="shared" si="7"/>
        <v>282420 テレプレゼンス関連</v>
      </c>
      <c r="H238" t="s">
        <v>1602</v>
      </c>
      <c r="I238" t="s">
        <v>1602</v>
      </c>
    </row>
    <row r="239" spans="1:80" x14ac:dyDescent="0.3">
      <c r="A239" t="s">
        <v>1347</v>
      </c>
      <c r="B239" s="3">
        <v>2010</v>
      </c>
      <c r="C239" t="s">
        <v>1501</v>
      </c>
      <c r="D239" t="str">
        <f t="shared" si="6"/>
        <v>2010 人間情報学およびその関連分野</v>
      </c>
      <c r="E239">
        <v>282450</v>
      </c>
      <c r="F239" t="s">
        <v>1603</v>
      </c>
      <c r="G239" t="str">
        <f t="shared" si="7"/>
        <v>282450 モバイルセンシング関連</v>
      </c>
      <c r="H239" t="s">
        <v>1604</v>
      </c>
      <c r="I239" t="s">
        <v>1604</v>
      </c>
    </row>
    <row r="240" spans="1:80" x14ac:dyDescent="0.3">
      <c r="A240" t="s">
        <v>1347</v>
      </c>
      <c r="B240" s="3">
        <v>2010</v>
      </c>
      <c r="C240" t="s">
        <v>1501</v>
      </c>
      <c r="D240" t="str">
        <f t="shared" si="6"/>
        <v>2010 人間情報学およびその関連分野</v>
      </c>
      <c r="E240">
        <v>384330</v>
      </c>
      <c r="F240" t="s">
        <v>1605</v>
      </c>
      <c r="G240" t="str">
        <f t="shared" si="7"/>
        <v>384330 光学イメージング関連</v>
      </c>
      <c r="H240" t="s">
        <v>1606</v>
      </c>
      <c r="I240" t="s">
        <v>1606</v>
      </c>
    </row>
    <row r="241" spans="1:80" x14ac:dyDescent="0.3">
      <c r="A241" t="s">
        <v>1347</v>
      </c>
      <c r="B241" s="3">
        <v>2010</v>
      </c>
      <c r="C241" t="s">
        <v>1501</v>
      </c>
      <c r="D241" t="str">
        <f t="shared" si="6"/>
        <v>2010 人間情報学およびその関連分野</v>
      </c>
      <c r="E241">
        <v>382000</v>
      </c>
      <c r="F241" t="s">
        <v>1607</v>
      </c>
      <c r="G241" t="str">
        <f t="shared" si="7"/>
        <v>382000 【カテゴリ】人工知能,ビッグデータ</v>
      </c>
      <c r="H241" t="s">
        <v>1608</v>
      </c>
      <c r="I241" t="s">
        <v>1609</v>
      </c>
      <c r="J241" t="s">
        <v>1442</v>
      </c>
      <c r="CA241" t="s">
        <v>86</v>
      </c>
    </row>
    <row r="242" spans="1:80" x14ac:dyDescent="0.3">
      <c r="A242" t="s">
        <v>1347</v>
      </c>
      <c r="B242" s="3">
        <v>2010</v>
      </c>
      <c r="C242" t="s">
        <v>1501</v>
      </c>
      <c r="D242" t="str">
        <f t="shared" si="6"/>
        <v>2010 人間情報学およびその関連分野</v>
      </c>
      <c r="E242">
        <v>382010</v>
      </c>
      <c r="F242" t="s">
        <v>1610</v>
      </c>
      <c r="G242" t="str">
        <f t="shared" si="7"/>
        <v>382010 人工知能,ビッグデータ（知覚,運動系）関連</v>
      </c>
      <c r="H242" t="s">
        <v>1611</v>
      </c>
      <c r="I242" t="s">
        <v>1612</v>
      </c>
      <c r="J242" t="s">
        <v>1442</v>
      </c>
      <c r="K242" t="s">
        <v>1613</v>
      </c>
      <c r="L242" t="s">
        <v>1614</v>
      </c>
    </row>
    <row r="243" spans="1:80" x14ac:dyDescent="0.3">
      <c r="A243" t="s">
        <v>1347</v>
      </c>
      <c r="B243" s="3">
        <v>2010</v>
      </c>
      <c r="C243" t="s">
        <v>1501</v>
      </c>
      <c r="D243" t="str">
        <f t="shared" si="6"/>
        <v>2010 人間情報学およびその関連分野</v>
      </c>
      <c r="E243">
        <v>382020</v>
      </c>
      <c r="F243" t="s">
        <v>1615</v>
      </c>
      <c r="G243" t="str">
        <f t="shared" si="7"/>
        <v>382020 人工知能,ビッグデータ（言語,知識系）関連</v>
      </c>
      <c r="H243" t="s">
        <v>1616</v>
      </c>
      <c r="I243" t="s">
        <v>1612</v>
      </c>
      <c r="J243" t="s">
        <v>1442</v>
      </c>
      <c r="K243" t="s">
        <v>1617</v>
      </c>
      <c r="L243" t="s">
        <v>1618</v>
      </c>
    </row>
    <row r="244" spans="1:80" x14ac:dyDescent="0.3">
      <c r="A244" t="s">
        <v>1347</v>
      </c>
      <c r="B244" s="3">
        <v>2010</v>
      </c>
      <c r="C244" t="s">
        <v>1501</v>
      </c>
      <c r="D244" t="str">
        <f t="shared" si="6"/>
        <v>2010 人間情報学およびその関連分野</v>
      </c>
      <c r="E244">
        <v>382030</v>
      </c>
      <c r="F244" t="s">
        <v>1619</v>
      </c>
      <c r="G244" t="str">
        <f t="shared" si="7"/>
        <v>382030 人工知能,ビッグデータ（エージェント技術）関連</v>
      </c>
      <c r="H244" t="s">
        <v>1620</v>
      </c>
      <c r="I244" t="s">
        <v>1612</v>
      </c>
      <c r="J244" t="s">
        <v>1442</v>
      </c>
      <c r="K244" t="s">
        <v>1621</v>
      </c>
    </row>
    <row r="245" spans="1:80" x14ac:dyDescent="0.3">
      <c r="A245" t="s">
        <v>1347</v>
      </c>
      <c r="B245" s="3">
        <v>2010</v>
      </c>
      <c r="C245" t="s">
        <v>1501</v>
      </c>
      <c r="D245" t="str">
        <f t="shared" si="6"/>
        <v>2010 人間情報学およびその関連分野</v>
      </c>
      <c r="E245">
        <v>382040</v>
      </c>
      <c r="F245" t="s">
        <v>1622</v>
      </c>
      <c r="G245" t="str">
        <f t="shared" si="7"/>
        <v>382040 人工知能,ビッグデータ（AIソフトウェア工学）関連</v>
      </c>
      <c r="H245" t="s">
        <v>1623</v>
      </c>
      <c r="I245" t="s">
        <v>1612</v>
      </c>
      <c r="J245" t="s">
        <v>1442</v>
      </c>
      <c r="K245" t="s">
        <v>1624</v>
      </c>
    </row>
    <row r="246" spans="1:80" x14ac:dyDescent="0.3">
      <c r="A246" t="s">
        <v>1347</v>
      </c>
      <c r="B246" s="3">
        <v>2010</v>
      </c>
      <c r="C246" t="s">
        <v>1501</v>
      </c>
      <c r="D246" t="str">
        <f t="shared" si="6"/>
        <v>2010 人間情報学およびその関連分野</v>
      </c>
      <c r="E246">
        <v>382050</v>
      </c>
      <c r="F246" t="s">
        <v>1625</v>
      </c>
      <c r="G246" t="str">
        <f t="shared" si="7"/>
        <v>382050 人工知能,ビッグデータ（意思決定,合意形成）関連</v>
      </c>
      <c r="H246" t="s">
        <v>1626</v>
      </c>
      <c r="I246" t="s">
        <v>1612</v>
      </c>
      <c r="J246" t="s">
        <v>1442</v>
      </c>
      <c r="K246" t="s">
        <v>1627</v>
      </c>
      <c r="L246" t="s">
        <v>1628</v>
      </c>
    </row>
    <row r="247" spans="1:80" x14ac:dyDescent="0.3">
      <c r="A247" t="s">
        <v>1347</v>
      </c>
      <c r="B247" s="3">
        <v>2010</v>
      </c>
      <c r="C247" t="s">
        <v>1501</v>
      </c>
      <c r="D247" t="str">
        <f t="shared" si="6"/>
        <v>2010 人間情報学およびその関連分野</v>
      </c>
      <c r="E247">
        <v>382060</v>
      </c>
      <c r="F247" t="s">
        <v>1629</v>
      </c>
      <c r="G247" t="str">
        <f t="shared" si="7"/>
        <v>382060 人工知能,ビッグデータ（データに基づく問題解決）関連</v>
      </c>
      <c r="H247" t="s">
        <v>1630</v>
      </c>
      <c r="I247" t="s">
        <v>1612</v>
      </c>
      <c r="J247" t="s">
        <v>1442</v>
      </c>
      <c r="K247" t="s">
        <v>1631</v>
      </c>
    </row>
    <row r="248" spans="1:80" x14ac:dyDescent="0.3">
      <c r="A248" t="s">
        <v>1347</v>
      </c>
      <c r="B248" s="3">
        <v>2010</v>
      </c>
      <c r="C248" t="s">
        <v>1501</v>
      </c>
      <c r="D248" t="str">
        <f t="shared" si="6"/>
        <v>2010 人間情報学およびその関連分野</v>
      </c>
      <c r="E248">
        <v>382070</v>
      </c>
      <c r="F248" t="s">
        <v>1632</v>
      </c>
      <c r="G248" t="str">
        <f t="shared" si="7"/>
        <v>382070 人工知能,ビッグデータ（計算脳科学）関連</v>
      </c>
      <c r="H248" t="s">
        <v>1633</v>
      </c>
      <c r="I248" t="s">
        <v>1612</v>
      </c>
      <c r="J248" t="s">
        <v>1442</v>
      </c>
      <c r="K248" t="s">
        <v>1634</v>
      </c>
    </row>
    <row r="249" spans="1:80" x14ac:dyDescent="0.3">
      <c r="A249" t="s">
        <v>1347</v>
      </c>
      <c r="B249" s="3">
        <v>2020</v>
      </c>
      <c r="C249" t="s">
        <v>1635</v>
      </c>
      <c r="D249" t="str">
        <f t="shared" si="6"/>
        <v>2020 応用情報学およびその関連分野</v>
      </c>
      <c r="E249">
        <v>162000</v>
      </c>
      <c r="F249" t="s">
        <v>1636</v>
      </c>
      <c r="G249" t="str">
        <f t="shared" si="7"/>
        <v>162000 【カテゴリ】応用情報学およびその関連分野</v>
      </c>
      <c r="H249" t="s">
        <v>1637</v>
      </c>
      <c r="I249" t="s">
        <v>1638</v>
      </c>
      <c r="J249" t="s">
        <v>1639</v>
      </c>
      <c r="CA249" t="s">
        <v>86</v>
      </c>
    </row>
    <row r="250" spans="1:80" x14ac:dyDescent="0.3">
      <c r="A250" t="s">
        <v>1347</v>
      </c>
      <c r="B250" s="3">
        <v>2020</v>
      </c>
      <c r="C250" t="s">
        <v>1635</v>
      </c>
      <c r="D250" t="str">
        <f t="shared" si="6"/>
        <v>2020 応用情報学およびその関連分野</v>
      </c>
      <c r="E250">
        <v>162010</v>
      </c>
      <c r="F250" t="s">
        <v>1640</v>
      </c>
      <c r="G250" t="str">
        <f t="shared" si="7"/>
        <v>162010 生命、健康および医療情報学関連</v>
      </c>
      <c r="H250" t="s">
        <v>1641</v>
      </c>
      <c r="I250" t="s">
        <v>492</v>
      </c>
      <c r="J250" t="s">
        <v>1642</v>
      </c>
      <c r="K250" t="s">
        <v>1643</v>
      </c>
      <c r="L250" t="s">
        <v>1644</v>
      </c>
      <c r="M250" t="s">
        <v>1645</v>
      </c>
      <c r="N250" t="s">
        <v>1646</v>
      </c>
      <c r="O250" t="s">
        <v>1647</v>
      </c>
      <c r="P250" t="s">
        <v>1648</v>
      </c>
      <c r="Q250" t="s">
        <v>1649</v>
      </c>
      <c r="R250" t="s">
        <v>1293</v>
      </c>
    </row>
    <row r="251" spans="1:80" x14ac:dyDescent="0.3">
      <c r="A251" t="s">
        <v>1347</v>
      </c>
      <c r="B251" s="3">
        <v>2020</v>
      </c>
      <c r="C251" t="s">
        <v>1635</v>
      </c>
      <c r="D251" t="str">
        <f t="shared" si="6"/>
        <v>2020 応用情報学およびその関連分野</v>
      </c>
      <c r="E251">
        <v>162020</v>
      </c>
      <c r="F251" t="s">
        <v>1650</v>
      </c>
      <c r="G251" t="str">
        <f t="shared" si="7"/>
        <v>162020 ウェブ情報学およびサービス情報学関連</v>
      </c>
      <c r="H251" t="s">
        <v>1651</v>
      </c>
      <c r="I251" t="s">
        <v>1652</v>
      </c>
      <c r="J251" t="s">
        <v>1653</v>
      </c>
      <c r="K251" t="s">
        <v>1654</v>
      </c>
      <c r="L251" t="s">
        <v>1655</v>
      </c>
      <c r="M251" t="s">
        <v>1656</v>
      </c>
      <c r="N251" t="s">
        <v>1657</v>
      </c>
      <c r="O251" t="s">
        <v>1658</v>
      </c>
      <c r="P251" t="s">
        <v>1659</v>
      </c>
      <c r="Q251" t="s">
        <v>1660</v>
      </c>
      <c r="R251" t="s">
        <v>1661</v>
      </c>
    </row>
    <row r="252" spans="1:80" x14ac:dyDescent="0.3">
      <c r="A252" t="s">
        <v>1347</v>
      </c>
      <c r="B252" s="3">
        <v>2020</v>
      </c>
      <c r="C252" t="s">
        <v>1635</v>
      </c>
      <c r="D252" t="str">
        <f t="shared" si="6"/>
        <v>2020 応用情報学およびその関連分野</v>
      </c>
      <c r="E252">
        <v>162030</v>
      </c>
      <c r="F252" t="s">
        <v>1662</v>
      </c>
      <c r="G252" t="str">
        <f t="shared" si="7"/>
        <v>162030 学習支援システム関連</v>
      </c>
      <c r="H252" t="s">
        <v>1663</v>
      </c>
      <c r="I252" t="s">
        <v>1664</v>
      </c>
      <c r="J252" t="s">
        <v>1665</v>
      </c>
      <c r="K252" t="s">
        <v>1666</v>
      </c>
      <c r="L252" t="s">
        <v>1667</v>
      </c>
      <c r="M252" t="s">
        <v>1668</v>
      </c>
      <c r="N252" t="s">
        <v>1669</v>
      </c>
      <c r="O252" t="s">
        <v>1670</v>
      </c>
      <c r="P252" t="s">
        <v>1671</v>
      </c>
      <c r="CB252" t="s">
        <v>231</v>
      </c>
    </row>
    <row r="253" spans="1:80" x14ac:dyDescent="0.3">
      <c r="A253" t="s">
        <v>1347</v>
      </c>
      <c r="B253" s="3">
        <v>2020</v>
      </c>
      <c r="C253" t="s">
        <v>1635</v>
      </c>
      <c r="D253" t="str">
        <f t="shared" si="6"/>
        <v>2020 応用情報学およびその関連分野</v>
      </c>
      <c r="E253">
        <v>162040</v>
      </c>
      <c r="F253" t="s">
        <v>1672</v>
      </c>
      <c r="G253" t="str">
        <f t="shared" si="7"/>
        <v>162040 エンタテインメントおよびゲーム情報学関連</v>
      </c>
      <c r="H253" t="s">
        <v>1673</v>
      </c>
      <c r="I253" t="s">
        <v>1674</v>
      </c>
      <c r="J253" t="s">
        <v>1675</v>
      </c>
      <c r="K253" t="s">
        <v>1676</v>
      </c>
      <c r="L253" t="s">
        <v>1677</v>
      </c>
      <c r="M253" t="s">
        <v>1678</v>
      </c>
      <c r="N253" t="s">
        <v>1679</v>
      </c>
      <c r="O253" t="s">
        <v>1680</v>
      </c>
      <c r="P253" t="s">
        <v>1681</v>
      </c>
    </row>
    <row r="254" spans="1:80" x14ac:dyDescent="0.3">
      <c r="A254" t="s">
        <v>1347</v>
      </c>
      <c r="B254" s="3">
        <v>2020</v>
      </c>
      <c r="C254" t="s">
        <v>1635</v>
      </c>
      <c r="D254" t="str">
        <f t="shared" si="6"/>
        <v>2020 応用情報学およびその関連分野</v>
      </c>
      <c r="E254">
        <v>190020</v>
      </c>
      <c r="F254" t="s">
        <v>1682</v>
      </c>
      <c r="G254" t="str">
        <f t="shared" si="7"/>
        <v>190020 図書館情報学および人文社会情報学関連</v>
      </c>
      <c r="H254" t="s">
        <v>1683</v>
      </c>
      <c r="I254" t="s">
        <v>1684</v>
      </c>
      <c r="J254" t="s">
        <v>1685</v>
      </c>
      <c r="K254" t="s">
        <v>1686</v>
      </c>
      <c r="L254" t="s">
        <v>1439</v>
      </c>
      <c r="M254" t="s">
        <v>1687</v>
      </c>
      <c r="N254" t="s">
        <v>1688</v>
      </c>
      <c r="O254" t="s">
        <v>1689</v>
      </c>
      <c r="P254" t="s">
        <v>1690</v>
      </c>
      <c r="Q254" t="s">
        <v>1691</v>
      </c>
      <c r="R254" t="s">
        <v>1692</v>
      </c>
    </row>
    <row r="255" spans="1:80" x14ac:dyDescent="0.3">
      <c r="A255" t="s">
        <v>1347</v>
      </c>
      <c r="B255" s="3">
        <v>2020</v>
      </c>
      <c r="C255" t="s">
        <v>1635</v>
      </c>
      <c r="D255" t="str">
        <f t="shared" si="6"/>
        <v>2020 応用情報学およびその関連分野</v>
      </c>
      <c r="E255">
        <v>286080</v>
      </c>
      <c r="F255" t="s">
        <v>1466</v>
      </c>
      <c r="G255" t="str">
        <f t="shared" si="7"/>
        <v>286080 MaaS,スマートモビリティー関連</v>
      </c>
      <c r="H255" t="s">
        <v>1467</v>
      </c>
      <c r="I255" t="s">
        <v>1468</v>
      </c>
      <c r="J255" t="s">
        <v>1469</v>
      </c>
      <c r="CB255" t="s">
        <v>231</v>
      </c>
    </row>
    <row r="256" spans="1:80" x14ac:dyDescent="0.3">
      <c r="A256" t="s">
        <v>1693</v>
      </c>
      <c r="B256" s="3">
        <v>3000</v>
      </c>
      <c r="C256" t="s">
        <v>1694</v>
      </c>
      <c r="D256" t="str">
        <f t="shared" si="6"/>
        <v>3000 環境解析評価およびその関連分野</v>
      </c>
      <c r="E256">
        <v>163000</v>
      </c>
      <c r="F256" t="s">
        <v>1695</v>
      </c>
      <c r="G256" t="str">
        <f t="shared" si="7"/>
        <v>163000 【カテゴリ】環境解析評価およびその関連分野</v>
      </c>
      <c r="H256" t="s">
        <v>1696</v>
      </c>
      <c r="I256" t="s">
        <v>1697</v>
      </c>
      <c r="J256" t="s">
        <v>1698</v>
      </c>
      <c r="CA256" t="s">
        <v>86</v>
      </c>
    </row>
    <row r="257" spans="1:80" x14ac:dyDescent="0.3">
      <c r="A257" t="s">
        <v>1693</v>
      </c>
      <c r="B257" s="3">
        <v>3000</v>
      </c>
      <c r="C257" t="s">
        <v>1694</v>
      </c>
      <c r="D257" t="str">
        <f t="shared" si="6"/>
        <v>3000 環境解析評価およびその関連分野</v>
      </c>
      <c r="E257">
        <v>163010</v>
      </c>
      <c r="F257" t="s">
        <v>1699</v>
      </c>
      <c r="G257" t="str">
        <f t="shared" si="7"/>
        <v>163010 環境動態解析関連</v>
      </c>
      <c r="H257" t="s">
        <v>1700</v>
      </c>
      <c r="I257" t="s">
        <v>1701</v>
      </c>
      <c r="J257" t="s">
        <v>1702</v>
      </c>
      <c r="K257" t="s">
        <v>1703</v>
      </c>
      <c r="L257" t="s">
        <v>1704</v>
      </c>
      <c r="M257" t="s">
        <v>1705</v>
      </c>
      <c r="N257" t="s">
        <v>1706</v>
      </c>
      <c r="O257" t="s">
        <v>1707</v>
      </c>
      <c r="P257" t="s">
        <v>1708</v>
      </c>
      <c r="Q257" t="s">
        <v>1709</v>
      </c>
      <c r="R257" t="s">
        <v>1710</v>
      </c>
      <c r="S257" t="s">
        <v>1711</v>
      </c>
    </row>
    <row r="258" spans="1:80" x14ac:dyDescent="0.3">
      <c r="A258" t="s">
        <v>1693</v>
      </c>
      <c r="B258" s="3">
        <v>3000</v>
      </c>
      <c r="C258" t="s">
        <v>1694</v>
      </c>
      <c r="D258" t="str">
        <f t="shared" si="6"/>
        <v>3000 環境解析評価およびその関連分野</v>
      </c>
      <c r="E258">
        <v>163020</v>
      </c>
      <c r="F258" t="s">
        <v>1712</v>
      </c>
      <c r="G258" t="str">
        <f t="shared" si="7"/>
        <v>163020 放射線影響関連</v>
      </c>
      <c r="H258" t="s">
        <v>1713</v>
      </c>
      <c r="I258" t="s">
        <v>1714</v>
      </c>
      <c r="J258" t="s">
        <v>1715</v>
      </c>
      <c r="K258" t="s">
        <v>1716</v>
      </c>
      <c r="L258" t="s">
        <v>1717</v>
      </c>
      <c r="M258" t="s">
        <v>1718</v>
      </c>
      <c r="N258" t="s">
        <v>1719</v>
      </c>
    </row>
    <row r="259" spans="1:80" x14ac:dyDescent="0.3">
      <c r="A259" t="s">
        <v>1693</v>
      </c>
      <c r="B259" s="3">
        <v>3000</v>
      </c>
      <c r="C259" t="s">
        <v>1694</v>
      </c>
      <c r="D259" t="str">
        <f t="shared" ref="D259:D322" si="8">B259&amp;" "&amp;C259</f>
        <v>3000 環境解析評価およびその関連分野</v>
      </c>
      <c r="E259">
        <v>163030</v>
      </c>
      <c r="F259" t="s">
        <v>1720</v>
      </c>
      <c r="G259" t="str">
        <f t="shared" ref="G259:G322" si="9">E259&amp;" "&amp;F259</f>
        <v>163030 化学物質影響関連</v>
      </c>
      <c r="H259" t="s">
        <v>1721</v>
      </c>
      <c r="I259" t="s">
        <v>1722</v>
      </c>
      <c r="J259" t="s">
        <v>1723</v>
      </c>
      <c r="K259" t="s">
        <v>1724</v>
      </c>
      <c r="L259" t="s">
        <v>1725</v>
      </c>
      <c r="M259" t="s">
        <v>1717</v>
      </c>
    </row>
    <row r="260" spans="1:80" x14ac:dyDescent="0.3">
      <c r="A260" t="s">
        <v>1693</v>
      </c>
      <c r="B260" s="3">
        <v>3000</v>
      </c>
      <c r="C260" t="s">
        <v>1694</v>
      </c>
      <c r="D260" t="str">
        <f t="shared" si="8"/>
        <v>3000 環境解析評価およびその関連分野</v>
      </c>
      <c r="E260">
        <v>163040</v>
      </c>
      <c r="F260" t="s">
        <v>1726</v>
      </c>
      <c r="G260" t="str">
        <f t="shared" si="9"/>
        <v>163040 環境影響評価関連</v>
      </c>
      <c r="H260" t="s">
        <v>1727</v>
      </c>
      <c r="I260" t="s">
        <v>1728</v>
      </c>
      <c r="J260" t="s">
        <v>1729</v>
      </c>
      <c r="K260" t="s">
        <v>1730</v>
      </c>
      <c r="L260" t="s">
        <v>1731</v>
      </c>
      <c r="M260" t="s">
        <v>1732</v>
      </c>
      <c r="N260" t="s">
        <v>1733</v>
      </c>
      <c r="O260" t="s">
        <v>1734</v>
      </c>
      <c r="P260" t="s">
        <v>1735</v>
      </c>
      <c r="Q260" t="s">
        <v>266</v>
      </c>
      <c r="R260" t="s">
        <v>1736</v>
      </c>
    </row>
    <row r="261" spans="1:80" x14ac:dyDescent="0.3">
      <c r="A261" t="s">
        <v>1693</v>
      </c>
      <c r="B261" s="3">
        <v>3000</v>
      </c>
      <c r="C261" t="s">
        <v>1694</v>
      </c>
      <c r="D261" t="str">
        <f t="shared" si="8"/>
        <v>3000 環境解析評価およびその関連分野</v>
      </c>
      <c r="E261">
        <v>381240</v>
      </c>
      <c r="F261" t="s">
        <v>1737</v>
      </c>
      <c r="G261" t="str">
        <f t="shared" si="9"/>
        <v>381240 エネルギーシステム評価関連</v>
      </c>
      <c r="H261" t="s">
        <v>1738</v>
      </c>
      <c r="I261" t="s">
        <v>1738</v>
      </c>
    </row>
    <row r="262" spans="1:80" x14ac:dyDescent="0.3">
      <c r="A262" t="s">
        <v>1693</v>
      </c>
      <c r="B262" s="3">
        <v>3000</v>
      </c>
      <c r="C262" t="s">
        <v>1694</v>
      </c>
      <c r="D262" t="str">
        <f t="shared" si="8"/>
        <v>3000 環境解析評価およびその関連分野</v>
      </c>
      <c r="E262">
        <v>381290</v>
      </c>
      <c r="F262" t="s">
        <v>1739</v>
      </c>
      <c r="G262" t="str">
        <f t="shared" si="9"/>
        <v>381290 気候変動観測（衛星）関連</v>
      </c>
      <c r="H262" t="s">
        <v>1740</v>
      </c>
      <c r="I262" t="s">
        <v>1741</v>
      </c>
      <c r="J262" t="s">
        <v>1742</v>
      </c>
    </row>
    <row r="263" spans="1:80" x14ac:dyDescent="0.3">
      <c r="A263" t="s">
        <v>1693</v>
      </c>
      <c r="B263" s="3">
        <v>3000</v>
      </c>
      <c r="C263" t="s">
        <v>1694</v>
      </c>
      <c r="D263" t="str">
        <f t="shared" si="8"/>
        <v>3000 環境解析評価およびその関連分野</v>
      </c>
      <c r="E263">
        <v>381300</v>
      </c>
      <c r="F263" t="s">
        <v>1743</v>
      </c>
      <c r="G263" t="str">
        <f t="shared" si="9"/>
        <v>381300 気候変動観測（大陸,陸域）関連</v>
      </c>
      <c r="H263" t="s">
        <v>1744</v>
      </c>
      <c r="I263" t="s">
        <v>1741</v>
      </c>
      <c r="J263" t="s">
        <v>1745</v>
      </c>
      <c r="K263" t="s">
        <v>1706</v>
      </c>
    </row>
    <row r="264" spans="1:80" x14ac:dyDescent="0.3">
      <c r="A264" t="s">
        <v>1693</v>
      </c>
      <c r="B264" s="3">
        <v>3000</v>
      </c>
      <c r="C264" t="s">
        <v>1694</v>
      </c>
      <c r="D264" t="str">
        <f t="shared" si="8"/>
        <v>3000 環境解析評価およびその関連分野</v>
      </c>
      <c r="E264">
        <v>381310</v>
      </c>
      <c r="F264" t="s">
        <v>1746</v>
      </c>
      <c r="G264" t="str">
        <f t="shared" si="9"/>
        <v>381310 気候変動観測（海洋）関連</v>
      </c>
      <c r="H264" t="s">
        <v>1747</v>
      </c>
      <c r="I264" t="s">
        <v>1741</v>
      </c>
      <c r="J264" t="s">
        <v>1705</v>
      </c>
    </row>
    <row r="265" spans="1:80" x14ac:dyDescent="0.3">
      <c r="A265" t="s">
        <v>1693</v>
      </c>
      <c r="B265" s="3">
        <v>3000</v>
      </c>
      <c r="C265" t="s">
        <v>1694</v>
      </c>
      <c r="D265" t="str">
        <f t="shared" si="8"/>
        <v>3000 環境解析評価およびその関連分野</v>
      </c>
      <c r="E265">
        <v>381370</v>
      </c>
      <c r="F265" t="s">
        <v>1748</v>
      </c>
      <c r="G265" t="str">
        <f t="shared" si="9"/>
        <v>381370 有機化学物質分析,毒性評価関連</v>
      </c>
      <c r="H265" t="s">
        <v>1749</v>
      </c>
      <c r="I265" t="s">
        <v>1750</v>
      </c>
      <c r="J265" t="s">
        <v>1751</v>
      </c>
      <c r="CB265" t="s">
        <v>231</v>
      </c>
    </row>
    <row r="266" spans="1:80" x14ac:dyDescent="0.3">
      <c r="A266" t="s">
        <v>1693</v>
      </c>
      <c r="B266" s="3">
        <v>3000</v>
      </c>
      <c r="C266" t="s">
        <v>1694</v>
      </c>
      <c r="D266" t="str">
        <f t="shared" si="8"/>
        <v>3000 環境解析評価およびその関連分野</v>
      </c>
      <c r="E266">
        <v>381380</v>
      </c>
      <c r="F266" t="s">
        <v>1752</v>
      </c>
      <c r="G266" t="str">
        <f t="shared" si="9"/>
        <v>381380 無機化学物質分析,動態把握関連</v>
      </c>
      <c r="H266" t="s">
        <v>1753</v>
      </c>
      <c r="I266" t="s">
        <v>1754</v>
      </c>
      <c r="J266" t="s">
        <v>1755</v>
      </c>
      <c r="CB266" t="s">
        <v>231</v>
      </c>
    </row>
    <row r="267" spans="1:80" x14ac:dyDescent="0.3">
      <c r="A267" t="s">
        <v>1693</v>
      </c>
      <c r="B267" s="3">
        <v>3010</v>
      </c>
      <c r="C267" t="s">
        <v>1756</v>
      </c>
      <c r="D267" t="str">
        <f t="shared" si="8"/>
        <v>3010 環境保全対策およびその関連分野</v>
      </c>
      <c r="E267">
        <v>164000</v>
      </c>
      <c r="F267" t="s">
        <v>1757</v>
      </c>
      <c r="G267" t="str">
        <f t="shared" si="9"/>
        <v>164000 【カテゴリ】環境保全対策およびその関連分野</v>
      </c>
      <c r="H267" t="s">
        <v>1758</v>
      </c>
      <c r="I267" t="s">
        <v>1759</v>
      </c>
      <c r="J267" t="s">
        <v>1760</v>
      </c>
      <c r="CA267" t="s">
        <v>86</v>
      </c>
    </row>
    <row r="268" spans="1:80" x14ac:dyDescent="0.3">
      <c r="A268" t="s">
        <v>1693</v>
      </c>
      <c r="B268" s="3">
        <v>3010</v>
      </c>
      <c r="C268" t="s">
        <v>1756</v>
      </c>
      <c r="D268" t="str">
        <f t="shared" si="8"/>
        <v>3010 環境保全対策およびその関連分野</v>
      </c>
      <c r="E268">
        <v>164010</v>
      </c>
      <c r="F268" t="s">
        <v>1761</v>
      </c>
      <c r="G268" t="str">
        <f t="shared" si="9"/>
        <v>164010 環境負荷およびリスク評価管理関連</v>
      </c>
      <c r="H268" t="s">
        <v>1762</v>
      </c>
      <c r="I268" t="s">
        <v>1763</v>
      </c>
      <c r="J268" t="s">
        <v>1764</v>
      </c>
      <c r="K268" t="s">
        <v>1765</v>
      </c>
      <c r="L268" t="s">
        <v>1766</v>
      </c>
      <c r="M268" t="s">
        <v>1767</v>
      </c>
      <c r="N268" t="s">
        <v>1768</v>
      </c>
      <c r="O268" t="s">
        <v>1769</v>
      </c>
      <c r="P268" t="s">
        <v>1751</v>
      </c>
      <c r="Q268" t="s">
        <v>1770</v>
      </c>
      <c r="R268" t="s">
        <v>1771</v>
      </c>
    </row>
    <row r="269" spans="1:80" x14ac:dyDescent="0.3">
      <c r="A269" t="s">
        <v>1693</v>
      </c>
      <c r="B269" s="3">
        <v>3010</v>
      </c>
      <c r="C269" t="s">
        <v>1756</v>
      </c>
      <c r="D269" t="str">
        <f t="shared" si="8"/>
        <v>3010 環境保全対策およびその関連分野</v>
      </c>
      <c r="E269">
        <v>164020</v>
      </c>
      <c r="F269" t="s">
        <v>1772</v>
      </c>
      <c r="G269" t="str">
        <f t="shared" si="9"/>
        <v>164020 環境負荷低減技術および保全修復技術関連</v>
      </c>
      <c r="H269" t="s">
        <v>1773</v>
      </c>
      <c r="I269" t="s">
        <v>1774</v>
      </c>
      <c r="J269" t="s">
        <v>1775</v>
      </c>
      <c r="K269" t="s">
        <v>1776</v>
      </c>
      <c r="L269" t="s">
        <v>1777</v>
      </c>
      <c r="M269" t="s">
        <v>1778</v>
      </c>
      <c r="N269" t="s">
        <v>1779</v>
      </c>
      <c r="O269" t="s">
        <v>1780</v>
      </c>
      <c r="P269" t="s">
        <v>1781</v>
      </c>
      <c r="Q269" t="s">
        <v>1782</v>
      </c>
      <c r="R269" t="s">
        <v>1783</v>
      </c>
    </row>
    <row r="270" spans="1:80" x14ac:dyDescent="0.3">
      <c r="A270" t="s">
        <v>1693</v>
      </c>
      <c r="B270" s="3">
        <v>3010</v>
      </c>
      <c r="C270" t="s">
        <v>1756</v>
      </c>
      <c r="D270" t="str">
        <f t="shared" si="8"/>
        <v>3010 環境保全対策およびその関連分野</v>
      </c>
      <c r="E270">
        <v>164030</v>
      </c>
      <c r="F270" t="s">
        <v>1784</v>
      </c>
      <c r="G270" t="str">
        <f t="shared" si="9"/>
        <v>164030 環境材料およびリサイクル技術関連</v>
      </c>
      <c r="H270" t="s">
        <v>1785</v>
      </c>
      <c r="I270" t="s">
        <v>1786</v>
      </c>
      <c r="J270" t="s">
        <v>1787</v>
      </c>
      <c r="K270" t="s">
        <v>1788</v>
      </c>
      <c r="L270" t="s">
        <v>1789</v>
      </c>
      <c r="M270" t="s">
        <v>1790</v>
      </c>
      <c r="N270" t="s">
        <v>1791</v>
      </c>
      <c r="O270" t="s">
        <v>1792</v>
      </c>
      <c r="P270" t="s">
        <v>1793</v>
      </c>
      <c r="Q270" t="s">
        <v>1794</v>
      </c>
      <c r="R270" t="s">
        <v>1795</v>
      </c>
    </row>
    <row r="271" spans="1:80" x14ac:dyDescent="0.3">
      <c r="A271" t="s">
        <v>1693</v>
      </c>
      <c r="B271" s="3">
        <v>3010</v>
      </c>
      <c r="C271" t="s">
        <v>1756</v>
      </c>
      <c r="D271" t="str">
        <f t="shared" si="8"/>
        <v>3010 環境保全対策およびその関連分野</v>
      </c>
      <c r="E271">
        <v>164040</v>
      </c>
      <c r="F271" t="s">
        <v>1796</v>
      </c>
      <c r="G271" t="str">
        <f t="shared" si="9"/>
        <v>164040 自然共生システム関連</v>
      </c>
      <c r="H271" t="s">
        <v>1797</v>
      </c>
      <c r="I271" t="s">
        <v>371</v>
      </c>
      <c r="J271" t="s">
        <v>210</v>
      </c>
      <c r="K271" t="s">
        <v>1798</v>
      </c>
      <c r="L271" t="s">
        <v>1799</v>
      </c>
      <c r="M271" t="s">
        <v>1800</v>
      </c>
      <c r="N271" t="s">
        <v>1801</v>
      </c>
      <c r="O271" t="s">
        <v>1802</v>
      </c>
      <c r="P271" t="s">
        <v>373</v>
      </c>
      <c r="Q271" t="s">
        <v>1803</v>
      </c>
      <c r="R271" t="s">
        <v>1804</v>
      </c>
    </row>
    <row r="272" spans="1:80" x14ac:dyDescent="0.3">
      <c r="A272" t="s">
        <v>1693</v>
      </c>
      <c r="B272" s="3">
        <v>3010</v>
      </c>
      <c r="C272" t="s">
        <v>1756</v>
      </c>
      <c r="D272" t="str">
        <f t="shared" si="8"/>
        <v>3010 環境保全対策およびその関連分野</v>
      </c>
      <c r="E272">
        <v>164050</v>
      </c>
      <c r="F272" t="s">
        <v>1805</v>
      </c>
      <c r="G272" t="str">
        <f t="shared" si="9"/>
        <v>164050 循環型社会システム関連</v>
      </c>
      <c r="H272" t="s">
        <v>1806</v>
      </c>
      <c r="I272" t="s">
        <v>1807</v>
      </c>
      <c r="J272" t="s">
        <v>1808</v>
      </c>
      <c r="K272" t="s">
        <v>375</v>
      </c>
      <c r="L272" t="s">
        <v>1809</v>
      </c>
      <c r="M272" t="s">
        <v>1810</v>
      </c>
      <c r="N272" t="s">
        <v>1811</v>
      </c>
      <c r="O272" t="s">
        <v>1812</v>
      </c>
      <c r="P272" t="s">
        <v>1813</v>
      </c>
      <c r="Q272" t="s">
        <v>1814</v>
      </c>
      <c r="R272" t="s">
        <v>1815</v>
      </c>
    </row>
    <row r="273" spans="1:80" x14ac:dyDescent="0.3">
      <c r="A273" t="s">
        <v>1693</v>
      </c>
      <c r="B273" s="3">
        <v>3010</v>
      </c>
      <c r="C273" t="s">
        <v>1756</v>
      </c>
      <c r="D273" t="str">
        <f t="shared" si="8"/>
        <v>3010 環境保全対策およびその関連分野</v>
      </c>
      <c r="E273">
        <v>164060</v>
      </c>
      <c r="F273" t="s">
        <v>1816</v>
      </c>
      <c r="G273" t="str">
        <f t="shared" si="9"/>
        <v>164060 環境政策および環境配慮型社会関連</v>
      </c>
      <c r="H273" t="s">
        <v>1817</v>
      </c>
      <c r="I273" t="s">
        <v>1818</v>
      </c>
      <c r="J273" t="s">
        <v>1819</v>
      </c>
      <c r="K273" t="s">
        <v>1820</v>
      </c>
      <c r="L273" t="s">
        <v>1710</v>
      </c>
      <c r="M273" t="s">
        <v>1821</v>
      </c>
      <c r="N273" t="s">
        <v>1822</v>
      </c>
      <c r="O273" t="s">
        <v>1823</v>
      </c>
      <c r="P273" t="s">
        <v>1824</v>
      </c>
      <c r="Q273" t="s">
        <v>1628</v>
      </c>
      <c r="R273" t="s">
        <v>1825</v>
      </c>
    </row>
    <row r="274" spans="1:80" x14ac:dyDescent="0.3">
      <c r="A274" t="s">
        <v>1693</v>
      </c>
      <c r="B274" s="3">
        <v>3010</v>
      </c>
      <c r="C274" t="s">
        <v>1756</v>
      </c>
      <c r="D274" t="str">
        <f t="shared" si="8"/>
        <v>3010 環境保全対策およびその関連分野</v>
      </c>
      <c r="E274">
        <v>381020</v>
      </c>
      <c r="F274" t="s">
        <v>1826</v>
      </c>
      <c r="G274" t="str">
        <f t="shared" si="9"/>
        <v>381020 CO2分離回収技術関連（CCS、CCU、DAC等）</v>
      </c>
      <c r="H274" t="s">
        <v>1827</v>
      </c>
      <c r="I274" t="s">
        <v>1828</v>
      </c>
      <c r="J274" t="s">
        <v>1829</v>
      </c>
      <c r="K274" t="s">
        <v>1830</v>
      </c>
      <c r="L274" t="s">
        <v>1831</v>
      </c>
    </row>
    <row r="275" spans="1:80" x14ac:dyDescent="0.3">
      <c r="A275" t="s">
        <v>1693</v>
      </c>
      <c r="B275" s="3">
        <v>3010</v>
      </c>
      <c r="C275" t="s">
        <v>1756</v>
      </c>
      <c r="D275" t="str">
        <f t="shared" si="8"/>
        <v>3010 環境保全対策およびその関連分野</v>
      </c>
      <c r="E275">
        <v>381080</v>
      </c>
      <c r="F275" t="s">
        <v>1832</v>
      </c>
      <c r="G275" t="str">
        <f t="shared" si="9"/>
        <v>381080 太陽光発電関連</v>
      </c>
      <c r="H275" t="s">
        <v>1833</v>
      </c>
      <c r="I275" t="s">
        <v>1833</v>
      </c>
      <c r="CB275" t="s">
        <v>231</v>
      </c>
    </row>
    <row r="276" spans="1:80" x14ac:dyDescent="0.3">
      <c r="A276" t="s">
        <v>1693</v>
      </c>
      <c r="B276" s="3">
        <v>3010</v>
      </c>
      <c r="C276" t="s">
        <v>1756</v>
      </c>
      <c r="D276" t="str">
        <f t="shared" si="8"/>
        <v>3010 環境保全対策およびその関連分野</v>
      </c>
      <c r="E276">
        <v>381320</v>
      </c>
      <c r="F276" t="s">
        <v>1834</v>
      </c>
      <c r="G276" t="str">
        <f t="shared" si="9"/>
        <v>381320 気候変動予測関連</v>
      </c>
      <c r="H276" t="s">
        <v>1835</v>
      </c>
      <c r="I276" t="s">
        <v>1835</v>
      </c>
    </row>
    <row r="277" spans="1:80" x14ac:dyDescent="0.3">
      <c r="A277" t="s">
        <v>1693</v>
      </c>
      <c r="B277" s="3">
        <v>3010</v>
      </c>
      <c r="C277" t="s">
        <v>1756</v>
      </c>
      <c r="D277" t="str">
        <f t="shared" si="8"/>
        <v>3010 環境保全対策およびその関連分野</v>
      </c>
      <c r="E277">
        <v>381350</v>
      </c>
      <c r="F277" t="s">
        <v>1836</v>
      </c>
      <c r="G277" t="str">
        <f t="shared" si="9"/>
        <v>381350 除去,浄化技術（大気）関連</v>
      </c>
      <c r="H277" t="s">
        <v>1837</v>
      </c>
      <c r="I277" t="s">
        <v>1838</v>
      </c>
      <c r="J277" t="s">
        <v>1839</v>
      </c>
      <c r="K277" t="s">
        <v>1840</v>
      </c>
    </row>
    <row r="278" spans="1:80" x14ac:dyDescent="0.3">
      <c r="A278" t="s">
        <v>1693</v>
      </c>
      <c r="B278" s="3">
        <v>3010</v>
      </c>
      <c r="C278" t="s">
        <v>1756</v>
      </c>
      <c r="D278" t="str">
        <f t="shared" si="8"/>
        <v>3010 環境保全対策およびその関連分野</v>
      </c>
      <c r="E278">
        <v>381360</v>
      </c>
      <c r="F278" t="s">
        <v>1841</v>
      </c>
      <c r="G278" t="str">
        <f t="shared" si="9"/>
        <v>381360 除去,浄化技術（土壌,地下水）関連</v>
      </c>
      <c r="H278" t="s">
        <v>1842</v>
      </c>
      <c r="I278" t="s">
        <v>1838</v>
      </c>
      <c r="J278" t="s">
        <v>1839</v>
      </c>
      <c r="K278" t="s">
        <v>1843</v>
      </c>
      <c r="L278" t="s">
        <v>1844</v>
      </c>
    </row>
    <row r="279" spans="1:80" x14ac:dyDescent="0.3">
      <c r="A279" t="s">
        <v>1693</v>
      </c>
      <c r="B279" s="3">
        <v>3010</v>
      </c>
      <c r="C279" t="s">
        <v>1756</v>
      </c>
      <c r="D279" t="str">
        <f t="shared" si="8"/>
        <v>3010 環境保全対策およびその関連分野</v>
      </c>
      <c r="E279">
        <v>381460</v>
      </c>
      <c r="F279" t="s">
        <v>1845</v>
      </c>
      <c r="G279" t="str">
        <f t="shared" si="9"/>
        <v>381460 水産業における気候変動適応,緩和関連</v>
      </c>
      <c r="H279" t="s">
        <v>1846</v>
      </c>
      <c r="I279" t="s">
        <v>1847</v>
      </c>
      <c r="J279" t="s">
        <v>382</v>
      </c>
    </row>
    <row r="280" spans="1:80" x14ac:dyDescent="0.3">
      <c r="A280" t="s">
        <v>1693</v>
      </c>
      <c r="B280" s="3">
        <v>3010</v>
      </c>
      <c r="C280" t="s">
        <v>1756</v>
      </c>
      <c r="D280" t="str">
        <f t="shared" si="8"/>
        <v>3010 環境保全対策およびその関連分野</v>
      </c>
      <c r="E280">
        <v>383050</v>
      </c>
      <c r="F280" t="s">
        <v>1848</v>
      </c>
      <c r="G280" t="str">
        <f t="shared" si="9"/>
        <v>383050 膜分離技術関連</v>
      </c>
      <c r="H280" t="s">
        <v>1849</v>
      </c>
      <c r="I280" t="s">
        <v>1849</v>
      </c>
    </row>
    <row r="281" spans="1:80" x14ac:dyDescent="0.3">
      <c r="A281" t="s">
        <v>1693</v>
      </c>
      <c r="B281" s="3">
        <v>3010</v>
      </c>
      <c r="C281" t="s">
        <v>1756</v>
      </c>
      <c r="D281" t="str">
        <f t="shared" si="8"/>
        <v>3010 環境保全対策およびその関連分野</v>
      </c>
      <c r="E281">
        <v>383060</v>
      </c>
      <c r="F281" t="s">
        <v>1850</v>
      </c>
      <c r="G281" t="str">
        <f t="shared" si="9"/>
        <v>383060 気体液体分離関連</v>
      </c>
      <c r="H281" t="s">
        <v>1851</v>
      </c>
      <c r="I281" t="s">
        <v>1851</v>
      </c>
    </row>
    <row r="282" spans="1:80" x14ac:dyDescent="0.3">
      <c r="A282" t="s">
        <v>1693</v>
      </c>
      <c r="B282" s="3">
        <v>3010</v>
      </c>
      <c r="C282" t="s">
        <v>1756</v>
      </c>
      <c r="D282" t="str">
        <f t="shared" si="8"/>
        <v>3010 環境保全対策およびその関連分野</v>
      </c>
      <c r="E282">
        <v>383070</v>
      </c>
      <c r="F282" t="s">
        <v>1852</v>
      </c>
      <c r="G282" t="str">
        <f t="shared" si="9"/>
        <v>383070 CO2分離（材料）関連</v>
      </c>
      <c r="H282" t="s">
        <v>1853</v>
      </c>
      <c r="I282" t="s">
        <v>1854</v>
      </c>
      <c r="J282" t="s">
        <v>1855</v>
      </c>
    </row>
    <row r="283" spans="1:80" x14ac:dyDescent="0.3">
      <c r="A283" t="s">
        <v>1693</v>
      </c>
      <c r="B283" s="3">
        <v>3010</v>
      </c>
      <c r="C283" t="s">
        <v>1756</v>
      </c>
      <c r="D283" t="str">
        <f t="shared" si="8"/>
        <v>3010 環境保全対策およびその関連分野</v>
      </c>
      <c r="E283">
        <v>383080</v>
      </c>
      <c r="F283" t="s">
        <v>1856</v>
      </c>
      <c r="G283" t="str">
        <f t="shared" si="9"/>
        <v>383080 金属分離関連</v>
      </c>
      <c r="H283" t="s">
        <v>1857</v>
      </c>
      <c r="I283" t="s">
        <v>1857</v>
      </c>
    </row>
    <row r="284" spans="1:80" x14ac:dyDescent="0.3">
      <c r="A284" t="s">
        <v>1693</v>
      </c>
      <c r="B284" s="3">
        <v>3010</v>
      </c>
      <c r="C284" t="s">
        <v>1756</v>
      </c>
      <c r="D284" t="str">
        <f t="shared" si="8"/>
        <v>3010 環境保全対策およびその関連分野</v>
      </c>
      <c r="E284">
        <v>384140</v>
      </c>
      <c r="F284" t="s">
        <v>1858</v>
      </c>
      <c r="G284" t="str">
        <f t="shared" si="9"/>
        <v>384140 【カテゴリ】バイオエコノミー関連</v>
      </c>
      <c r="H284" t="s">
        <v>1859</v>
      </c>
      <c r="I284" t="s">
        <v>1860</v>
      </c>
      <c r="CA284" t="s">
        <v>86</v>
      </c>
    </row>
    <row r="285" spans="1:80" x14ac:dyDescent="0.3">
      <c r="A285" t="s">
        <v>1693</v>
      </c>
      <c r="B285" s="3">
        <v>3010</v>
      </c>
      <c r="C285" t="s">
        <v>1756</v>
      </c>
      <c r="D285" t="str">
        <f t="shared" si="8"/>
        <v>3010 環境保全対策およびその関連分野</v>
      </c>
      <c r="E285">
        <v>384150</v>
      </c>
      <c r="F285" t="s">
        <v>1861</v>
      </c>
      <c r="G285" t="str">
        <f t="shared" si="9"/>
        <v>384150 バイオエコノミー（植物,農業）関連</v>
      </c>
      <c r="H285" t="s">
        <v>1862</v>
      </c>
      <c r="I285" t="s">
        <v>1860</v>
      </c>
      <c r="J285" t="s">
        <v>1863</v>
      </c>
      <c r="K285" t="s">
        <v>1864</v>
      </c>
    </row>
    <row r="286" spans="1:80" x14ac:dyDescent="0.3">
      <c r="A286" t="s">
        <v>1693</v>
      </c>
      <c r="B286" s="3">
        <v>3010</v>
      </c>
      <c r="C286" t="s">
        <v>1756</v>
      </c>
      <c r="D286" t="str">
        <f t="shared" si="8"/>
        <v>3010 環境保全対策およびその関連分野</v>
      </c>
      <c r="E286">
        <v>384160</v>
      </c>
      <c r="F286" t="s">
        <v>1865</v>
      </c>
      <c r="G286" t="str">
        <f t="shared" si="9"/>
        <v>384160 バイオエコノミー（水産）関連</v>
      </c>
      <c r="H286" t="s">
        <v>1866</v>
      </c>
      <c r="I286" t="s">
        <v>1860</v>
      </c>
      <c r="J286" t="s">
        <v>1867</v>
      </c>
    </row>
    <row r="287" spans="1:80" x14ac:dyDescent="0.3">
      <c r="A287" t="s">
        <v>1693</v>
      </c>
      <c r="B287" s="3">
        <v>3010</v>
      </c>
      <c r="C287" t="s">
        <v>1756</v>
      </c>
      <c r="D287" t="str">
        <f t="shared" si="8"/>
        <v>3010 環境保全対策およびその関連分野</v>
      </c>
      <c r="E287">
        <v>384170</v>
      </c>
      <c r="F287" t="s">
        <v>1868</v>
      </c>
      <c r="G287" t="str">
        <f t="shared" si="9"/>
        <v>384170 バイオエコノミー（畜産）関連</v>
      </c>
      <c r="H287" t="s">
        <v>1869</v>
      </c>
      <c r="I287" t="s">
        <v>1860</v>
      </c>
      <c r="J287" t="s">
        <v>1870</v>
      </c>
    </row>
    <row r="288" spans="1:80" x14ac:dyDescent="0.3">
      <c r="A288" t="s">
        <v>1693</v>
      </c>
      <c r="B288" s="3">
        <v>3010</v>
      </c>
      <c r="C288" t="s">
        <v>1756</v>
      </c>
      <c r="D288" t="str">
        <f t="shared" si="8"/>
        <v>3010 環境保全対策およびその関連分野</v>
      </c>
      <c r="E288">
        <v>384180</v>
      </c>
      <c r="F288" t="s">
        <v>1871</v>
      </c>
      <c r="G288" t="str">
        <f t="shared" si="9"/>
        <v>384180 バイオエコノミー（林業）関連</v>
      </c>
      <c r="H288" t="s">
        <v>1872</v>
      </c>
      <c r="I288" t="s">
        <v>1860</v>
      </c>
      <c r="J288" t="s">
        <v>1873</v>
      </c>
    </row>
    <row r="289" spans="1:79" x14ac:dyDescent="0.3">
      <c r="A289" t="s">
        <v>1874</v>
      </c>
      <c r="B289" s="3">
        <v>4000</v>
      </c>
      <c r="C289" t="s">
        <v>1875</v>
      </c>
      <c r="D289" t="str">
        <f t="shared" si="8"/>
        <v>4000 代数学、幾何学およびその関連分野</v>
      </c>
      <c r="E289">
        <v>111000</v>
      </c>
      <c r="F289" t="s">
        <v>1876</v>
      </c>
      <c r="G289" t="str">
        <f t="shared" si="9"/>
        <v>111000 【カテゴリ】代数学、幾何学およびその関連分野</v>
      </c>
      <c r="H289" t="s">
        <v>1877</v>
      </c>
      <c r="I289" t="s">
        <v>1878</v>
      </c>
      <c r="J289" t="s">
        <v>1879</v>
      </c>
      <c r="K289" t="s">
        <v>1880</v>
      </c>
      <c r="CA289" t="s">
        <v>86</v>
      </c>
    </row>
    <row r="290" spans="1:79" x14ac:dyDescent="0.3">
      <c r="A290" t="s">
        <v>1874</v>
      </c>
      <c r="B290" s="3">
        <v>4000</v>
      </c>
      <c r="C290" t="s">
        <v>1875</v>
      </c>
      <c r="D290" t="str">
        <f t="shared" si="8"/>
        <v>4000 代数学、幾何学およびその関連分野</v>
      </c>
      <c r="E290">
        <v>111010</v>
      </c>
      <c r="F290" t="s">
        <v>1881</v>
      </c>
      <c r="G290" t="str">
        <f t="shared" si="9"/>
        <v>111010 代数学関連</v>
      </c>
      <c r="H290" t="s">
        <v>1882</v>
      </c>
      <c r="I290" t="s">
        <v>1883</v>
      </c>
      <c r="J290" t="s">
        <v>1884</v>
      </c>
      <c r="K290" t="s">
        <v>1885</v>
      </c>
      <c r="L290" t="s">
        <v>1886</v>
      </c>
      <c r="M290" t="s">
        <v>1887</v>
      </c>
      <c r="N290" t="s">
        <v>1888</v>
      </c>
      <c r="O290" t="s">
        <v>1889</v>
      </c>
      <c r="P290" t="s">
        <v>1890</v>
      </c>
      <c r="Q290" t="s">
        <v>1891</v>
      </c>
    </row>
    <row r="291" spans="1:79" x14ac:dyDescent="0.3">
      <c r="A291" t="s">
        <v>1874</v>
      </c>
      <c r="B291" s="3">
        <v>4000</v>
      </c>
      <c r="C291" t="s">
        <v>1875</v>
      </c>
      <c r="D291" t="str">
        <f t="shared" si="8"/>
        <v>4000 代数学、幾何学およびその関連分野</v>
      </c>
      <c r="E291">
        <v>111020</v>
      </c>
      <c r="F291" t="s">
        <v>1892</v>
      </c>
      <c r="G291" t="str">
        <f t="shared" si="9"/>
        <v>111020 幾何学関連</v>
      </c>
      <c r="H291" t="s">
        <v>1893</v>
      </c>
      <c r="I291" t="s">
        <v>1894</v>
      </c>
      <c r="J291" t="s">
        <v>1895</v>
      </c>
      <c r="K291" t="s">
        <v>1896</v>
      </c>
      <c r="L291" t="s">
        <v>1897</v>
      </c>
      <c r="M291" t="s">
        <v>1898</v>
      </c>
      <c r="N291" t="s">
        <v>1899</v>
      </c>
      <c r="O291" t="s">
        <v>1900</v>
      </c>
      <c r="P291" t="s">
        <v>1901</v>
      </c>
    </row>
    <row r="292" spans="1:79" x14ac:dyDescent="0.3">
      <c r="A292" t="s">
        <v>1874</v>
      </c>
      <c r="B292" s="3">
        <v>4010</v>
      </c>
      <c r="C292" t="s">
        <v>1902</v>
      </c>
      <c r="D292" t="str">
        <f t="shared" si="8"/>
        <v>4010 解析学、応用数学およびその関連分野</v>
      </c>
      <c r="E292">
        <v>112000</v>
      </c>
      <c r="F292" t="s">
        <v>1903</v>
      </c>
      <c r="G292" t="str">
        <f t="shared" si="9"/>
        <v>112000 【カテゴリ】解析学、応用数学およびその関連分野</v>
      </c>
      <c r="H292" t="s">
        <v>1904</v>
      </c>
      <c r="I292" t="s">
        <v>1905</v>
      </c>
      <c r="J292" t="s">
        <v>1906</v>
      </c>
      <c r="K292" t="s">
        <v>1907</v>
      </c>
      <c r="CA292" t="s">
        <v>86</v>
      </c>
    </row>
    <row r="293" spans="1:79" x14ac:dyDescent="0.3">
      <c r="A293" t="s">
        <v>1874</v>
      </c>
      <c r="B293" s="3">
        <v>4010</v>
      </c>
      <c r="C293" t="s">
        <v>1902</v>
      </c>
      <c r="D293" t="str">
        <f t="shared" si="8"/>
        <v>4010 解析学、応用数学およびその関連分野</v>
      </c>
      <c r="E293">
        <v>112010</v>
      </c>
      <c r="F293" t="s">
        <v>1908</v>
      </c>
      <c r="G293" t="str">
        <f t="shared" si="9"/>
        <v>112010 基礎解析学関連</v>
      </c>
      <c r="H293" t="s">
        <v>1909</v>
      </c>
      <c r="I293" t="s">
        <v>1910</v>
      </c>
      <c r="J293" t="s">
        <v>1911</v>
      </c>
      <c r="K293" t="s">
        <v>1912</v>
      </c>
      <c r="L293" t="s">
        <v>1913</v>
      </c>
      <c r="M293" t="s">
        <v>1914</v>
      </c>
      <c r="N293" t="s">
        <v>1915</v>
      </c>
      <c r="O293" t="s">
        <v>1916</v>
      </c>
      <c r="P293" t="s">
        <v>1890</v>
      </c>
      <c r="Q293" t="s">
        <v>1885</v>
      </c>
      <c r="R293" t="s">
        <v>1917</v>
      </c>
    </row>
    <row r="294" spans="1:79" x14ac:dyDescent="0.3">
      <c r="A294" t="s">
        <v>1874</v>
      </c>
      <c r="B294" s="3">
        <v>4010</v>
      </c>
      <c r="C294" t="s">
        <v>1902</v>
      </c>
      <c r="D294" t="str">
        <f t="shared" si="8"/>
        <v>4010 解析学、応用数学およびその関連分野</v>
      </c>
      <c r="E294">
        <v>112020</v>
      </c>
      <c r="F294" t="s">
        <v>1918</v>
      </c>
      <c r="G294" t="str">
        <f t="shared" si="9"/>
        <v>112020 数理解析学関連</v>
      </c>
      <c r="H294" t="s">
        <v>1919</v>
      </c>
      <c r="I294" t="s">
        <v>1920</v>
      </c>
      <c r="J294" t="s">
        <v>1921</v>
      </c>
      <c r="K294" t="s">
        <v>1922</v>
      </c>
      <c r="L294" t="s">
        <v>1923</v>
      </c>
      <c r="M294" t="s">
        <v>1924</v>
      </c>
      <c r="N294" t="s">
        <v>1925</v>
      </c>
    </row>
    <row r="295" spans="1:79" x14ac:dyDescent="0.3">
      <c r="A295" t="s">
        <v>1874</v>
      </c>
      <c r="B295" s="3">
        <v>4010</v>
      </c>
      <c r="C295" t="s">
        <v>1902</v>
      </c>
      <c r="D295" t="str">
        <f t="shared" si="8"/>
        <v>4010 解析学、応用数学およびその関連分野</v>
      </c>
      <c r="E295">
        <v>112030</v>
      </c>
      <c r="F295" t="s">
        <v>1926</v>
      </c>
      <c r="G295" t="str">
        <f t="shared" si="9"/>
        <v>112030 数学基礎関連</v>
      </c>
      <c r="H295" t="s">
        <v>1927</v>
      </c>
      <c r="I295" t="s">
        <v>1928</v>
      </c>
      <c r="J295" t="s">
        <v>1361</v>
      </c>
      <c r="K295" t="s">
        <v>1929</v>
      </c>
      <c r="L295" t="s">
        <v>1930</v>
      </c>
      <c r="M295" t="s">
        <v>1931</v>
      </c>
      <c r="N295" t="s">
        <v>1932</v>
      </c>
    </row>
    <row r="296" spans="1:79" x14ac:dyDescent="0.3">
      <c r="A296" t="s">
        <v>1874</v>
      </c>
      <c r="B296" s="3">
        <v>4010</v>
      </c>
      <c r="C296" t="s">
        <v>1902</v>
      </c>
      <c r="D296" t="str">
        <f t="shared" si="8"/>
        <v>4010 解析学、応用数学およびその関連分野</v>
      </c>
      <c r="E296">
        <v>112040</v>
      </c>
      <c r="F296" t="s">
        <v>1933</v>
      </c>
      <c r="G296" t="str">
        <f t="shared" si="9"/>
        <v>112040 応用数学および統計数学関連</v>
      </c>
      <c r="H296" t="s">
        <v>1934</v>
      </c>
      <c r="I296" t="s">
        <v>1448</v>
      </c>
      <c r="J296" t="s">
        <v>1935</v>
      </c>
      <c r="K296" t="s">
        <v>1936</v>
      </c>
      <c r="L296" t="s">
        <v>1937</v>
      </c>
      <c r="M296" t="s">
        <v>1938</v>
      </c>
      <c r="N296" t="s">
        <v>1939</v>
      </c>
    </row>
    <row r="297" spans="1:79" x14ac:dyDescent="0.3">
      <c r="A297" t="s">
        <v>1874</v>
      </c>
      <c r="B297" s="3">
        <v>4020</v>
      </c>
      <c r="C297" t="s">
        <v>1940</v>
      </c>
      <c r="D297" t="str">
        <f t="shared" si="8"/>
        <v>4020 物性物理学およびその関連分野</v>
      </c>
      <c r="E297">
        <v>113000</v>
      </c>
      <c r="F297" t="s">
        <v>1941</v>
      </c>
      <c r="G297" t="str">
        <f t="shared" si="9"/>
        <v>113000 【カテゴリ】物性物理学およびその関連分野</v>
      </c>
      <c r="H297" t="s">
        <v>1942</v>
      </c>
      <c r="I297" t="s">
        <v>1943</v>
      </c>
      <c r="J297" t="s">
        <v>1944</v>
      </c>
      <c r="CA297" t="s">
        <v>86</v>
      </c>
    </row>
    <row r="298" spans="1:79" x14ac:dyDescent="0.3">
      <c r="A298" t="s">
        <v>1874</v>
      </c>
      <c r="B298" s="3">
        <v>4020</v>
      </c>
      <c r="C298" t="s">
        <v>1940</v>
      </c>
      <c r="D298" t="str">
        <f t="shared" si="8"/>
        <v>4020 物性物理学およびその関連分野</v>
      </c>
      <c r="E298">
        <v>113010</v>
      </c>
      <c r="F298" t="s">
        <v>1945</v>
      </c>
      <c r="G298" t="str">
        <f t="shared" si="9"/>
        <v>113010 数理物理および物性基礎関連</v>
      </c>
      <c r="H298" t="s">
        <v>1946</v>
      </c>
      <c r="I298" t="s">
        <v>1947</v>
      </c>
      <c r="J298" t="s">
        <v>1948</v>
      </c>
      <c r="K298" t="s">
        <v>1949</v>
      </c>
      <c r="L298" t="s">
        <v>1950</v>
      </c>
      <c r="M298" t="s">
        <v>1951</v>
      </c>
      <c r="N298" t="s">
        <v>1952</v>
      </c>
      <c r="O298" t="s">
        <v>1953</v>
      </c>
    </row>
    <row r="299" spans="1:79" x14ac:dyDescent="0.3">
      <c r="A299" t="s">
        <v>1874</v>
      </c>
      <c r="B299" s="3">
        <v>4020</v>
      </c>
      <c r="C299" t="s">
        <v>1940</v>
      </c>
      <c r="D299" t="str">
        <f t="shared" si="8"/>
        <v>4020 物性物理学およびその関連分野</v>
      </c>
      <c r="E299">
        <v>113020</v>
      </c>
      <c r="F299" t="s">
        <v>1954</v>
      </c>
      <c r="G299" t="str">
        <f t="shared" si="9"/>
        <v>113020 半導体、光物性および原子物理関連</v>
      </c>
      <c r="H299" t="s">
        <v>1955</v>
      </c>
      <c r="I299" t="s">
        <v>1956</v>
      </c>
      <c r="J299" t="s">
        <v>1957</v>
      </c>
      <c r="K299" t="s">
        <v>1958</v>
      </c>
      <c r="L299" t="s">
        <v>1959</v>
      </c>
      <c r="M299" t="s">
        <v>1960</v>
      </c>
      <c r="N299" t="s">
        <v>1961</v>
      </c>
      <c r="O299" t="s">
        <v>1962</v>
      </c>
      <c r="P299" t="s">
        <v>1963</v>
      </c>
      <c r="Q299" t="s">
        <v>1964</v>
      </c>
    </row>
    <row r="300" spans="1:79" x14ac:dyDescent="0.3">
      <c r="A300" t="s">
        <v>1874</v>
      </c>
      <c r="B300" s="3">
        <v>4020</v>
      </c>
      <c r="C300" t="s">
        <v>1940</v>
      </c>
      <c r="D300" t="str">
        <f t="shared" si="8"/>
        <v>4020 物性物理学およびその関連分野</v>
      </c>
      <c r="E300">
        <v>113030</v>
      </c>
      <c r="F300" t="s">
        <v>1965</v>
      </c>
      <c r="G300" t="str">
        <f t="shared" si="9"/>
        <v>113030 磁性、超伝導および強相関系関連</v>
      </c>
      <c r="H300" t="s">
        <v>1966</v>
      </c>
      <c r="I300" t="s">
        <v>1967</v>
      </c>
      <c r="J300" t="s">
        <v>1968</v>
      </c>
      <c r="K300" t="s">
        <v>1969</v>
      </c>
      <c r="L300" t="s">
        <v>1970</v>
      </c>
      <c r="M300" t="s">
        <v>1971</v>
      </c>
    </row>
    <row r="301" spans="1:79" x14ac:dyDescent="0.3">
      <c r="A301" t="s">
        <v>1874</v>
      </c>
      <c r="B301" s="3">
        <v>4020</v>
      </c>
      <c r="C301" t="s">
        <v>1940</v>
      </c>
      <c r="D301" t="str">
        <f t="shared" si="8"/>
        <v>4020 物性物理学およびその関連分野</v>
      </c>
      <c r="E301">
        <v>113040</v>
      </c>
      <c r="F301" t="s">
        <v>1972</v>
      </c>
      <c r="G301" t="str">
        <f t="shared" si="9"/>
        <v>113040 生物物理、化学物理およびソフトマターの物理関連</v>
      </c>
      <c r="H301" t="s">
        <v>1973</v>
      </c>
      <c r="I301" t="s">
        <v>1974</v>
      </c>
      <c r="J301" t="s">
        <v>1975</v>
      </c>
      <c r="K301" t="s">
        <v>1976</v>
      </c>
      <c r="L301" t="s">
        <v>1977</v>
      </c>
      <c r="M301" t="s">
        <v>1978</v>
      </c>
    </row>
    <row r="302" spans="1:79" x14ac:dyDescent="0.3">
      <c r="A302" t="s">
        <v>1874</v>
      </c>
      <c r="B302" s="3">
        <v>4020</v>
      </c>
      <c r="C302" t="s">
        <v>1940</v>
      </c>
      <c r="D302" t="str">
        <f t="shared" si="8"/>
        <v>4020 物性物理学およびその関連分野</v>
      </c>
      <c r="E302">
        <v>383140</v>
      </c>
      <c r="F302" t="s">
        <v>1979</v>
      </c>
      <c r="G302" t="str">
        <f t="shared" si="9"/>
        <v>383140 集積フォトニクス関連</v>
      </c>
      <c r="H302" t="s">
        <v>1980</v>
      </c>
      <c r="I302" t="s">
        <v>1980</v>
      </c>
    </row>
    <row r="303" spans="1:79" x14ac:dyDescent="0.3">
      <c r="A303" t="s">
        <v>1874</v>
      </c>
      <c r="B303" s="3">
        <v>4020</v>
      </c>
      <c r="C303" t="s">
        <v>1940</v>
      </c>
      <c r="D303" t="str">
        <f t="shared" si="8"/>
        <v>4020 物性物理学およびその関連分野</v>
      </c>
      <c r="E303">
        <v>383150</v>
      </c>
      <c r="F303" t="s">
        <v>1981</v>
      </c>
      <c r="G303" t="str">
        <f t="shared" si="9"/>
        <v>383150 スピントロニクス関連</v>
      </c>
      <c r="H303" t="s">
        <v>1982</v>
      </c>
      <c r="I303" t="s">
        <v>1982</v>
      </c>
    </row>
    <row r="304" spans="1:79" x14ac:dyDescent="0.3">
      <c r="A304" t="s">
        <v>1874</v>
      </c>
      <c r="B304" s="3">
        <v>4030</v>
      </c>
      <c r="C304" t="s">
        <v>1983</v>
      </c>
      <c r="D304" t="str">
        <f t="shared" si="8"/>
        <v>4030 プラズマ学およびその関連分野</v>
      </c>
      <c r="E304">
        <v>114000</v>
      </c>
      <c r="F304" t="s">
        <v>1984</v>
      </c>
      <c r="G304" t="str">
        <f t="shared" si="9"/>
        <v>114000 【カテゴリ】プラズマ学およびその関連分野</v>
      </c>
      <c r="H304" t="s">
        <v>1985</v>
      </c>
      <c r="I304" t="s">
        <v>1986</v>
      </c>
      <c r="J304" t="s">
        <v>1987</v>
      </c>
      <c r="CA304" t="s">
        <v>86</v>
      </c>
    </row>
    <row r="305" spans="1:80" x14ac:dyDescent="0.3">
      <c r="A305" t="s">
        <v>1874</v>
      </c>
      <c r="B305" s="3">
        <v>4030</v>
      </c>
      <c r="C305" t="s">
        <v>1983</v>
      </c>
      <c r="D305" t="str">
        <f t="shared" si="8"/>
        <v>4030 プラズマ学およびその関連分野</v>
      </c>
      <c r="E305">
        <v>114010</v>
      </c>
      <c r="F305" t="s">
        <v>1988</v>
      </c>
      <c r="G305" t="str">
        <f t="shared" si="9"/>
        <v>114010 プラズマ科学関連</v>
      </c>
      <c r="H305" t="s">
        <v>1989</v>
      </c>
      <c r="I305" t="s">
        <v>1990</v>
      </c>
      <c r="J305" t="s">
        <v>1991</v>
      </c>
      <c r="K305" t="s">
        <v>1992</v>
      </c>
      <c r="L305" t="s">
        <v>1993</v>
      </c>
      <c r="M305" t="s">
        <v>1994</v>
      </c>
      <c r="N305" t="s">
        <v>1995</v>
      </c>
    </row>
    <row r="306" spans="1:80" x14ac:dyDescent="0.3">
      <c r="A306" t="s">
        <v>1874</v>
      </c>
      <c r="B306" s="3">
        <v>4030</v>
      </c>
      <c r="C306" t="s">
        <v>1983</v>
      </c>
      <c r="D306" t="str">
        <f t="shared" si="8"/>
        <v>4030 プラズマ学およびその関連分野</v>
      </c>
      <c r="E306">
        <v>114020</v>
      </c>
      <c r="F306" t="s">
        <v>1996</v>
      </c>
      <c r="G306" t="str">
        <f t="shared" si="9"/>
        <v>114020 核融合学関連</v>
      </c>
      <c r="H306" t="s">
        <v>1997</v>
      </c>
      <c r="I306" t="s">
        <v>1998</v>
      </c>
      <c r="J306" t="s">
        <v>1999</v>
      </c>
      <c r="K306" t="s">
        <v>2000</v>
      </c>
      <c r="L306" t="s">
        <v>2001</v>
      </c>
      <c r="M306" t="s">
        <v>2002</v>
      </c>
      <c r="N306" t="s">
        <v>2003</v>
      </c>
      <c r="O306" t="s">
        <v>2004</v>
      </c>
      <c r="P306" t="s">
        <v>2005</v>
      </c>
      <c r="Q306" t="s">
        <v>2006</v>
      </c>
    </row>
    <row r="307" spans="1:80" x14ac:dyDescent="0.3">
      <c r="A307" t="s">
        <v>1874</v>
      </c>
      <c r="B307" s="3">
        <v>4030</v>
      </c>
      <c r="C307" t="s">
        <v>1983</v>
      </c>
      <c r="D307" t="str">
        <f t="shared" si="8"/>
        <v>4030 プラズマ学およびその関連分野</v>
      </c>
      <c r="E307">
        <v>114030</v>
      </c>
      <c r="F307" t="s">
        <v>2007</v>
      </c>
      <c r="G307" t="str">
        <f t="shared" si="9"/>
        <v>114030 プラズマ応用科学関連</v>
      </c>
      <c r="H307" t="s">
        <v>2008</v>
      </c>
      <c r="I307" t="s">
        <v>2009</v>
      </c>
      <c r="J307" t="s">
        <v>2010</v>
      </c>
      <c r="K307" t="s">
        <v>2011</v>
      </c>
    </row>
    <row r="308" spans="1:80" x14ac:dyDescent="0.3">
      <c r="A308" t="s">
        <v>1874</v>
      </c>
      <c r="B308" s="3">
        <v>4030</v>
      </c>
      <c r="C308" t="s">
        <v>1983</v>
      </c>
      <c r="D308" t="str">
        <f t="shared" si="8"/>
        <v>4030 プラズマ学およびその関連分野</v>
      </c>
      <c r="E308">
        <v>195040</v>
      </c>
      <c r="F308" t="s">
        <v>2012</v>
      </c>
      <c r="G308" t="str">
        <f t="shared" si="9"/>
        <v>195040 量子ビーム科学関連</v>
      </c>
      <c r="H308" t="s">
        <v>2013</v>
      </c>
      <c r="I308" t="s">
        <v>2014</v>
      </c>
      <c r="J308" t="s">
        <v>2015</v>
      </c>
      <c r="K308" t="s">
        <v>2016</v>
      </c>
      <c r="L308" t="s">
        <v>2017</v>
      </c>
      <c r="M308" t="s">
        <v>2018</v>
      </c>
      <c r="CB308" t="s">
        <v>231</v>
      </c>
    </row>
    <row r="309" spans="1:80" x14ac:dyDescent="0.3">
      <c r="A309" t="s">
        <v>1874</v>
      </c>
      <c r="B309" s="3">
        <v>4040</v>
      </c>
      <c r="C309" t="s">
        <v>2019</v>
      </c>
      <c r="D309" t="str">
        <f t="shared" si="8"/>
        <v>4040 素粒子、原子核、宇宙物理学およびその関連分野</v>
      </c>
      <c r="E309">
        <v>115000</v>
      </c>
      <c r="F309" t="s">
        <v>2020</v>
      </c>
      <c r="G309" t="str">
        <f t="shared" si="9"/>
        <v>115000 【カテゴリ】素粒子、原子核、宇宙物理学およびその関連分野</v>
      </c>
      <c r="H309" t="s">
        <v>2021</v>
      </c>
      <c r="I309" t="s">
        <v>2022</v>
      </c>
      <c r="J309" t="s">
        <v>2023</v>
      </c>
      <c r="K309" t="s">
        <v>2024</v>
      </c>
      <c r="L309" t="s">
        <v>2025</v>
      </c>
      <c r="CA309" t="s">
        <v>86</v>
      </c>
    </row>
    <row r="310" spans="1:80" x14ac:dyDescent="0.3">
      <c r="A310" t="s">
        <v>1874</v>
      </c>
      <c r="B310" s="3">
        <v>4040</v>
      </c>
      <c r="C310" t="s">
        <v>2019</v>
      </c>
      <c r="D310" t="str">
        <f t="shared" si="8"/>
        <v>4040 素粒子、原子核、宇宙物理学およびその関連分野</v>
      </c>
      <c r="E310">
        <v>115010</v>
      </c>
      <c r="F310" t="s">
        <v>2026</v>
      </c>
      <c r="G310" t="str">
        <f t="shared" si="9"/>
        <v>115010 素粒子、原子核、宇宙線および宇宙物理に関連する理論</v>
      </c>
      <c r="H310" t="s">
        <v>2027</v>
      </c>
      <c r="I310" t="s">
        <v>2023</v>
      </c>
      <c r="J310" t="s">
        <v>2024</v>
      </c>
      <c r="K310" t="s">
        <v>2028</v>
      </c>
      <c r="L310" t="s">
        <v>2029</v>
      </c>
      <c r="M310" t="s">
        <v>2030</v>
      </c>
      <c r="N310" t="s">
        <v>2031</v>
      </c>
    </row>
    <row r="311" spans="1:80" x14ac:dyDescent="0.3">
      <c r="A311" t="s">
        <v>1874</v>
      </c>
      <c r="B311" s="3">
        <v>4040</v>
      </c>
      <c r="C311" t="s">
        <v>2019</v>
      </c>
      <c r="D311" t="str">
        <f t="shared" si="8"/>
        <v>4040 素粒子、原子核、宇宙物理学およびその関連分野</v>
      </c>
      <c r="E311">
        <v>115020</v>
      </c>
      <c r="F311" t="s">
        <v>2032</v>
      </c>
      <c r="G311" t="str">
        <f t="shared" si="9"/>
        <v>115020 素粒子、原子核、宇宙線および宇宙物理に関連する実験</v>
      </c>
      <c r="H311" t="s">
        <v>2027</v>
      </c>
      <c r="I311" t="s">
        <v>2023</v>
      </c>
      <c r="J311" t="s">
        <v>2024</v>
      </c>
      <c r="K311" t="s">
        <v>2028</v>
      </c>
      <c r="L311" t="s">
        <v>2029</v>
      </c>
      <c r="M311" t="s">
        <v>2030</v>
      </c>
      <c r="N311" t="s">
        <v>2031</v>
      </c>
    </row>
    <row r="312" spans="1:80" x14ac:dyDescent="0.3">
      <c r="A312" t="s">
        <v>1874</v>
      </c>
      <c r="B312" s="3">
        <v>4040</v>
      </c>
      <c r="C312" t="s">
        <v>2033</v>
      </c>
      <c r="D312" t="str">
        <f t="shared" si="8"/>
        <v>4040 天文学・地球惑星科学およびその関連分野</v>
      </c>
      <c r="E312">
        <v>116010</v>
      </c>
      <c r="F312" t="s">
        <v>2034</v>
      </c>
      <c r="G312" t="str">
        <f t="shared" si="9"/>
        <v>116010 天文学関連</v>
      </c>
      <c r="H312" t="s">
        <v>2035</v>
      </c>
      <c r="I312" t="s">
        <v>2036</v>
      </c>
      <c r="J312" t="s">
        <v>2037</v>
      </c>
      <c r="K312" t="s">
        <v>2038</v>
      </c>
      <c r="L312" t="s">
        <v>2039</v>
      </c>
      <c r="M312" t="s">
        <v>2040</v>
      </c>
      <c r="N312" t="s">
        <v>2041</v>
      </c>
      <c r="O312" t="s">
        <v>2042</v>
      </c>
    </row>
    <row r="313" spans="1:80" x14ac:dyDescent="0.3">
      <c r="A313" t="s">
        <v>1874</v>
      </c>
      <c r="B313" s="3">
        <v>4040</v>
      </c>
      <c r="C313" t="s">
        <v>2019</v>
      </c>
      <c r="D313" t="str">
        <f t="shared" si="8"/>
        <v>4040 素粒子、原子核、宇宙物理学およびその関連分野</v>
      </c>
      <c r="E313">
        <v>195040</v>
      </c>
      <c r="F313" t="s">
        <v>2012</v>
      </c>
      <c r="G313" t="str">
        <f t="shared" si="9"/>
        <v>195040 量子ビーム科学関連</v>
      </c>
      <c r="H313" t="s">
        <v>2013</v>
      </c>
      <c r="I313" t="s">
        <v>2014</v>
      </c>
      <c r="J313" t="s">
        <v>2015</v>
      </c>
      <c r="K313" t="s">
        <v>2016</v>
      </c>
      <c r="L313" t="s">
        <v>2017</v>
      </c>
      <c r="M313" t="s">
        <v>2018</v>
      </c>
      <c r="CB313" t="s">
        <v>231</v>
      </c>
    </row>
    <row r="314" spans="1:80" x14ac:dyDescent="0.3">
      <c r="A314" t="s">
        <v>1874</v>
      </c>
      <c r="B314" s="3">
        <v>4040</v>
      </c>
      <c r="C314" t="s">
        <v>2019</v>
      </c>
      <c r="D314" t="str">
        <f t="shared" si="8"/>
        <v>4040 素粒子、原子核、宇宙物理学およびその関連分野</v>
      </c>
      <c r="E314">
        <v>383180</v>
      </c>
      <c r="F314" t="s">
        <v>2043</v>
      </c>
      <c r="G314" t="str">
        <f t="shared" si="9"/>
        <v>383180 量子情報,通信関連</v>
      </c>
      <c r="H314" t="s">
        <v>2044</v>
      </c>
      <c r="I314" t="s">
        <v>1964</v>
      </c>
      <c r="J314" t="s">
        <v>2045</v>
      </c>
    </row>
    <row r="315" spans="1:80" x14ac:dyDescent="0.3">
      <c r="A315" t="s">
        <v>1874</v>
      </c>
      <c r="B315" s="3">
        <v>4040</v>
      </c>
      <c r="C315" t="s">
        <v>2019</v>
      </c>
      <c r="D315" t="str">
        <f t="shared" si="8"/>
        <v>4040 素粒子、原子核、宇宙物理学およびその関連分野</v>
      </c>
      <c r="E315">
        <v>383190</v>
      </c>
      <c r="F315" t="s">
        <v>2046</v>
      </c>
      <c r="G315" t="str">
        <f t="shared" si="9"/>
        <v>383190 量子計測,センシング関連</v>
      </c>
      <c r="H315" t="s">
        <v>2047</v>
      </c>
      <c r="I315" t="s">
        <v>2048</v>
      </c>
      <c r="J315" t="s">
        <v>265</v>
      </c>
    </row>
    <row r="316" spans="1:80" x14ac:dyDescent="0.3">
      <c r="A316" t="s">
        <v>1874</v>
      </c>
      <c r="B316" s="3">
        <v>4050</v>
      </c>
      <c r="C316" t="s">
        <v>2049</v>
      </c>
      <c r="D316" t="str">
        <f t="shared" si="8"/>
        <v>4050 材料力学、生産工学、設計工学およびその関連分野</v>
      </c>
      <c r="E316">
        <v>118000</v>
      </c>
      <c r="F316" t="s">
        <v>2050</v>
      </c>
      <c r="G316" t="str">
        <f t="shared" si="9"/>
        <v>118000 【カテゴリ】材料力学、生産工学、設計工学およびその関連分野</v>
      </c>
      <c r="H316" t="s">
        <v>2051</v>
      </c>
      <c r="I316" t="s">
        <v>2052</v>
      </c>
      <c r="J316" t="s">
        <v>2053</v>
      </c>
      <c r="K316" t="s">
        <v>2054</v>
      </c>
      <c r="L316" t="s">
        <v>2055</v>
      </c>
      <c r="CA316" t="s">
        <v>86</v>
      </c>
    </row>
    <row r="317" spans="1:80" x14ac:dyDescent="0.3">
      <c r="A317" t="s">
        <v>1874</v>
      </c>
      <c r="B317" s="3">
        <v>4050</v>
      </c>
      <c r="C317" t="s">
        <v>2049</v>
      </c>
      <c r="D317" t="str">
        <f t="shared" si="8"/>
        <v>4050 材料力学、生産工学、設計工学およびその関連分野</v>
      </c>
      <c r="E317">
        <v>118010</v>
      </c>
      <c r="F317" t="s">
        <v>2056</v>
      </c>
      <c r="G317" t="str">
        <f t="shared" si="9"/>
        <v>118010 材料力学および機械材料関連</v>
      </c>
      <c r="H317" t="s">
        <v>2057</v>
      </c>
      <c r="I317" t="s">
        <v>2058</v>
      </c>
      <c r="J317" t="s">
        <v>2059</v>
      </c>
      <c r="K317" t="s">
        <v>2060</v>
      </c>
      <c r="L317" t="s">
        <v>2061</v>
      </c>
      <c r="M317" t="s">
        <v>2062</v>
      </c>
      <c r="N317" t="s">
        <v>2063</v>
      </c>
      <c r="O317" t="s">
        <v>2064</v>
      </c>
    </row>
    <row r="318" spans="1:80" x14ac:dyDescent="0.3">
      <c r="A318" t="s">
        <v>1874</v>
      </c>
      <c r="B318" s="3">
        <v>4050</v>
      </c>
      <c r="C318" t="s">
        <v>2049</v>
      </c>
      <c r="D318" t="str">
        <f t="shared" si="8"/>
        <v>4050 材料力学、生産工学、設計工学およびその関連分野</v>
      </c>
      <c r="E318">
        <v>118020</v>
      </c>
      <c r="F318" t="s">
        <v>2065</v>
      </c>
      <c r="G318" t="str">
        <f t="shared" si="9"/>
        <v>118020 加工学および生産工学関連</v>
      </c>
      <c r="H318" t="s">
        <v>2066</v>
      </c>
      <c r="I318" t="s">
        <v>2067</v>
      </c>
      <c r="J318" t="s">
        <v>2068</v>
      </c>
      <c r="K318" t="s">
        <v>2069</v>
      </c>
      <c r="L318" t="s">
        <v>2070</v>
      </c>
      <c r="M318" t="s">
        <v>2071</v>
      </c>
      <c r="N318" t="s">
        <v>2072</v>
      </c>
      <c r="O318" t="s">
        <v>2073</v>
      </c>
    </row>
    <row r="319" spans="1:80" x14ac:dyDescent="0.3">
      <c r="A319" t="s">
        <v>1874</v>
      </c>
      <c r="B319" s="3">
        <v>4050</v>
      </c>
      <c r="C319" t="s">
        <v>2049</v>
      </c>
      <c r="D319" t="str">
        <f t="shared" si="8"/>
        <v>4050 材料力学、生産工学、設計工学およびその関連分野</v>
      </c>
      <c r="E319">
        <v>118030</v>
      </c>
      <c r="F319" t="s">
        <v>2074</v>
      </c>
      <c r="G319" t="str">
        <f t="shared" si="9"/>
        <v>118030 設計工学関連</v>
      </c>
      <c r="H319" t="s">
        <v>2075</v>
      </c>
      <c r="I319" t="s">
        <v>2076</v>
      </c>
      <c r="J319" t="s">
        <v>2077</v>
      </c>
      <c r="K319" t="s">
        <v>2078</v>
      </c>
      <c r="L319" t="s">
        <v>2079</v>
      </c>
      <c r="M319" t="s">
        <v>2080</v>
      </c>
      <c r="N319" t="s">
        <v>2081</v>
      </c>
    </row>
    <row r="320" spans="1:80" x14ac:dyDescent="0.3">
      <c r="A320" t="s">
        <v>1874</v>
      </c>
      <c r="B320" s="3">
        <v>4050</v>
      </c>
      <c r="C320" t="s">
        <v>2049</v>
      </c>
      <c r="D320" t="str">
        <f t="shared" si="8"/>
        <v>4050 材料力学、生産工学、設計工学およびその関連分野</v>
      </c>
      <c r="E320">
        <v>118040</v>
      </c>
      <c r="F320" t="s">
        <v>2082</v>
      </c>
      <c r="G320" t="str">
        <f t="shared" si="9"/>
        <v>118040 機械要素およびトライボロジー関連</v>
      </c>
      <c r="H320" t="s">
        <v>2083</v>
      </c>
      <c r="I320" t="s">
        <v>2084</v>
      </c>
      <c r="J320" t="s">
        <v>2085</v>
      </c>
      <c r="K320" t="s">
        <v>2086</v>
      </c>
      <c r="L320" t="s">
        <v>2087</v>
      </c>
      <c r="M320" t="s">
        <v>2088</v>
      </c>
    </row>
    <row r="321" spans="1:80" x14ac:dyDescent="0.3">
      <c r="A321" t="s">
        <v>1874</v>
      </c>
      <c r="B321" s="3">
        <v>4050</v>
      </c>
      <c r="C321" t="s">
        <v>2049</v>
      </c>
      <c r="D321" t="str">
        <f t="shared" si="8"/>
        <v>4050 材料力学、生産工学、設計工学およびその関連分野</v>
      </c>
      <c r="E321">
        <v>381280</v>
      </c>
      <c r="F321" t="s">
        <v>2089</v>
      </c>
      <c r="G321" t="str">
        <f t="shared" si="9"/>
        <v>381280 計算工学関連</v>
      </c>
      <c r="H321" t="s">
        <v>2090</v>
      </c>
      <c r="I321" t="s">
        <v>2090</v>
      </c>
    </row>
    <row r="322" spans="1:80" x14ac:dyDescent="0.3">
      <c r="A322" t="s">
        <v>1874</v>
      </c>
      <c r="B322" s="3">
        <v>4050</v>
      </c>
      <c r="C322" t="s">
        <v>2049</v>
      </c>
      <c r="D322" t="str">
        <f t="shared" si="8"/>
        <v>4050 材料力学、生産工学、設計工学およびその関連分野</v>
      </c>
      <c r="E322">
        <v>383300</v>
      </c>
      <c r="F322" t="s">
        <v>2091</v>
      </c>
      <c r="G322" t="str">
        <f t="shared" si="9"/>
        <v>383300 微細加工プロセス関連</v>
      </c>
      <c r="H322" t="s">
        <v>2092</v>
      </c>
      <c r="I322" t="s">
        <v>2092</v>
      </c>
    </row>
    <row r="323" spans="1:80" x14ac:dyDescent="0.3">
      <c r="A323" t="s">
        <v>1874</v>
      </c>
      <c r="B323" s="3">
        <v>4050</v>
      </c>
      <c r="C323" t="s">
        <v>2049</v>
      </c>
      <c r="D323" t="str">
        <f t="shared" ref="D323:D386" si="10">B323&amp;" "&amp;C323</f>
        <v>4050 材料力学、生産工学、設計工学およびその関連分野</v>
      </c>
      <c r="E323">
        <v>383310</v>
      </c>
      <c r="F323" t="s">
        <v>2093</v>
      </c>
      <c r="G323" t="str">
        <f t="shared" ref="G323:G386" si="11">E323&amp;" "&amp;F323</f>
        <v>383310 積層造形</v>
      </c>
      <c r="H323" t="s">
        <v>2093</v>
      </c>
      <c r="I323" t="s">
        <v>2093</v>
      </c>
    </row>
    <row r="324" spans="1:80" x14ac:dyDescent="0.3">
      <c r="A324" t="s">
        <v>1874</v>
      </c>
      <c r="B324" s="3">
        <v>4050</v>
      </c>
      <c r="C324" t="s">
        <v>2049</v>
      </c>
      <c r="D324" t="str">
        <f t="shared" si="10"/>
        <v>4050 材料力学、生産工学、設計工学およびその関連分野</v>
      </c>
      <c r="E324">
        <v>383320</v>
      </c>
      <c r="F324" t="s">
        <v>2094</v>
      </c>
      <c r="G324" t="str">
        <f t="shared" si="11"/>
        <v>383320 レーザ加工関連</v>
      </c>
      <c r="H324" t="s">
        <v>2095</v>
      </c>
      <c r="I324" t="s">
        <v>2095</v>
      </c>
    </row>
    <row r="325" spans="1:80" x14ac:dyDescent="0.3">
      <c r="A325" t="s">
        <v>1874</v>
      </c>
      <c r="B325" s="3">
        <v>4060</v>
      </c>
      <c r="C325" t="s">
        <v>2096</v>
      </c>
      <c r="D325" t="str">
        <f t="shared" si="10"/>
        <v>4060 流体工学、熱工学およびその関連分野</v>
      </c>
      <c r="E325">
        <v>119000</v>
      </c>
      <c r="F325" t="s">
        <v>2097</v>
      </c>
      <c r="G325" t="str">
        <f t="shared" si="11"/>
        <v>119000 【カテゴリ】流体工学、熱工学およびその関連分野</v>
      </c>
      <c r="H325" t="s">
        <v>2098</v>
      </c>
      <c r="I325" t="s">
        <v>2099</v>
      </c>
      <c r="J325" t="s">
        <v>2100</v>
      </c>
      <c r="K325" t="s">
        <v>2101</v>
      </c>
      <c r="CA325" t="s">
        <v>86</v>
      </c>
    </row>
    <row r="326" spans="1:80" x14ac:dyDescent="0.3">
      <c r="A326" t="s">
        <v>1874</v>
      </c>
      <c r="B326" s="3">
        <v>4060</v>
      </c>
      <c r="C326" t="s">
        <v>2096</v>
      </c>
      <c r="D326" t="str">
        <f t="shared" si="10"/>
        <v>4060 流体工学、熱工学およびその関連分野</v>
      </c>
      <c r="E326">
        <v>119010</v>
      </c>
      <c r="F326" t="s">
        <v>2102</v>
      </c>
      <c r="G326" t="str">
        <f t="shared" si="11"/>
        <v>119010 流体工学関連</v>
      </c>
      <c r="H326" t="s">
        <v>2103</v>
      </c>
      <c r="I326" t="s">
        <v>2104</v>
      </c>
      <c r="J326" t="s">
        <v>2105</v>
      </c>
      <c r="K326" t="s">
        <v>2106</v>
      </c>
      <c r="L326" t="s">
        <v>2107</v>
      </c>
      <c r="M326" t="s">
        <v>2108</v>
      </c>
      <c r="N326" t="s">
        <v>2109</v>
      </c>
      <c r="O326" t="s">
        <v>2110</v>
      </c>
    </row>
    <row r="327" spans="1:80" x14ac:dyDescent="0.3">
      <c r="A327" t="s">
        <v>1874</v>
      </c>
      <c r="B327" s="3">
        <v>4060</v>
      </c>
      <c r="C327" t="s">
        <v>2096</v>
      </c>
      <c r="D327" t="str">
        <f t="shared" si="10"/>
        <v>4060 流体工学、熱工学およびその関連分野</v>
      </c>
      <c r="E327">
        <v>119020</v>
      </c>
      <c r="F327" t="s">
        <v>2111</v>
      </c>
      <c r="G327" t="str">
        <f t="shared" si="11"/>
        <v>119020 熱工学関連</v>
      </c>
      <c r="H327" t="s">
        <v>2112</v>
      </c>
      <c r="I327" t="s">
        <v>2113</v>
      </c>
      <c r="J327" t="s">
        <v>2114</v>
      </c>
      <c r="K327" t="s">
        <v>2115</v>
      </c>
      <c r="L327" t="s">
        <v>2116</v>
      </c>
      <c r="M327" t="s">
        <v>2117</v>
      </c>
      <c r="N327" t="s">
        <v>2118</v>
      </c>
      <c r="O327" t="s">
        <v>2119</v>
      </c>
    </row>
    <row r="328" spans="1:80" x14ac:dyDescent="0.3">
      <c r="A328" t="s">
        <v>1874</v>
      </c>
      <c r="B328" s="3">
        <v>4070</v>
      </c>
      <c r="C328" t="s">
        <v>2120</v>
      </c>
      <c r="D328" t="str">
        <f t="shared" si="10"/>
        <v>4070 電気電子工学およびその関連分野</v>
      </c>
      <c r="E328">
        <v>121000</v>
      </c>
      <c r="F328" t="s">
        <v>2121</v>
      </c>
      <c r="G328" t="str">
        <f t="shared" si="11"/>
        <v>121000 【カテゴリ】電気電子工学およびその関連分野</v>
      </c>
      <c r="H328" t="s">
        <v>2122</v>
      </c>
      <c r="I328" t="s">
        <v>2123</v>
      </c>
      <c r="J328" t="s">
        <v>2124</v>
      </c>
      <c r="CA328" t="s">
        <v>86</v>
      </c>
    </row>
    <row r="329" spans="1:80" x14ac:dyDescent="0.3">
      <c r="A329" t="s">
        <v>1874</v>
      </c>
      <c r="B329" s="3">
        <v>4070</v>
      </c>
      <c r="C329" t="s">
        <v>2120</v>
      </c>
      <c r="D329" t="str">
        <f t="shared" si="10"/>
        <v>4070 電気電子工学およびその関連分野</v>
      </c>
      <c r="E329">
        <v>121010</v>
      </c>
      <c r="F329" t="s">
        <v>2125</v>
      </c>
      <c r="G329" t="str">
        <f t="shared" si="11"/>
        <v>121010 電力工学関連</v>
      </c>
      <c r="H329" t="s">
        <v>2126</v>
      </c>
      <c r="I329" t="s">
        <v>2127</v>
      </c>
      <c r="J329" t="s">
        <v>2128</v>
      </c>
      <c r="K329" t="s">
        <v>2129</v>
      </c>
      <c r="L329" t="s">
        <v>2130</v>
      </c>
      <c r="M329" t="s">
        <v>2131</v>
      </c>
      <c r="N329" t="s">
        <v>2132</v>
      </c>
      <c r="O329" t="s">
        <v>2133</v>
      </c>
      <c r="P329" t="s">
        <v>2134</v>
      </c>
    </row>
    <row r="330" spans="1:80" x14ac:dyDescent="0.3">
      <c r="A330" t="s">
        <v>1874</v>
      </c>
      <c r="B330" s="3">
        <v>4070</v>
      </c>
      <c r="C330" t="s">
        <v>2120</v>
      </c>
      <c r="D330" t="str">
        <f t="shared" si="10"/>
        <v>4070 電気電子工学およびその関連分野</v>
      </c>
      <c r="E330">
        <v>121020</v>
      </c>
      <c r="F330" t="s">
        <v>2135</v>
      </c>
      <c r="G330" t="str">
        <f t="shared" si="11"/>
        <v>121020 通信工学関連</v>
      </c>
      <c r="H330" t="s">
        <v>2136</v>
      </c>
      <c r="I330" t="s">
        <v>1361</v>
      </c>
      <c r="J330" t="s">
        <v>2137</v>
      </c>
      <c r="K330" t="s">
        <v>2138</v>
      </c>
      <c r="L330" t="s">
        <v>2139</v>
      </c>
      <c r="M330" t="s">
        <v>2140</v>
      </c>
      <c r="N330" t="s">
        <v>2141</v>
      </c>
      <c r="O330" t="s">
        <v>2142</v>
      </c>
      <c r="P330" t="s">
        <v>2143</v>
      </c>
      <c r="Q330" t="s">
        <v>1424</v>
      </c>
    </row>
    <row r="331" spans="1:80" x14ac:dyDescent="0.3">
      <c r="A331" t="s">
        <v>1874</v>
      </c>
      <c r="B331" s="3">
        <v>4070</v>
      </c>
      <c r="C331" t="s">
        <v>2120</v>
      </c>
      <c r="D331" t="str">
        <f t="shared" si="10"/>
        <v>4070 電気電子工学およびその関連分野</v>
      </c>
      <c r="E331">
        <v>121030</v>
      </c>
      <c r="F331" t="s">
        <v>2144</v>
      </c>
      <c r="G331" t="str">
        <f t="shared" si="11"/>
        <v>121030 計測工学関連</v>
      </c>
      <c r="H331" t="s">
        <v>2145</v>
      </c>
      <c r="I331" t="s">
        <v>2146</v>
      </c>
      <c r="J331" t="s">
        <v>2147</v>
      </c>
      <c r="K331" t="s">
        <v>2148</v>
      </c>
      <c r="L331" t="s">
        <v>2149</v>
      </c>
      <c r="M331" t="s">
        <v>2150</v>
      </c>
      <c r="N331" t="s">
        <v>265</v>
      </c>
    </row>
    <row r="332" spans="1:80" x14ac:dyDescent="0.3">
      <c r="A332" t="s">
        <v>1874</v>
      </c>
      <c r="B332" s="3">
        <v>4070</v>
      </c>
      <c r="C332" t="s">
        <v>2120</v>
      </c>
      <c r="D332" t="str">
        <f t="shared" si="10"/>
        <v>4070 電気電子工学およびその関連分野</v>
      </c>
      <c r="E332">
        <v>121040</v>
      </c>
      <c r="F332" t="s">
        <v>2151</v>
      </c>
      <c r="G332" t="str">
        <f t="shared" si="11"/>
        <v>121040 制御およびシステム工学関連</v>
      </c>
      <c r="H332" t="s">
        <v>2152</v>
      </c>
      <c r="I332" t="s">
        <v>2153</v>
      </c>
      <c r="J332" t="s">
        <v>2154</v>
      </c>
      <c r="K332" t="s">
        <v>2155</v>
      </c>
      <c r="L332" t="s">
        <v>2156</v>
      </c>
      <c r="M332" t="s">
        <v>2157</v>
      </c>
      <c r="N332" t="s">
        <v>2158</v>
      </c>
      <c r="O332" t="s">
        <v>2159</v>
      </c>
    </row>
    <row r="333" spans="1:80" x14ac:dyDescent="0.3">
      <c r="A333" t="s">
        <v>1874</v>
      </c>
      <c r="B333" s="3">
        <v>4070</v>
      </c>
      <c r="C333" t="s">
        <v>2120</v>
      </c>
      <c r="D333" t="str">
        <f t="shared" si="10"/>
        <v>4070 電気電子工学およびその関連分野</v>
      </c>
      <c r="E333">
        <v>121050</v>
      </c>
      <c r="F333" t="s">
        <v>2160</v>
      </c>
      <c r="G333" t="str">
        <f t="shared" si="11"/>
        <v>121050 電気電子材料工学関連</v>
      </c>
      <c r="H333" t="s">
        <v>2161</v>
      </c>
      <c r="I333" t="s">
        <v>1956</v>
      </c>
      <c r="J333" t="s">
        <v>1957</v>
      </c>
      <c r="K333" t="s">
        <v>2162</v>
      </c>
      <c r="L333" t="s">
        <v>2163</v>
      </c>
      <c r="M333" t="s">
        <v>2164</v>
      </c>
      <c r="N333" t="s">
        <v>2165</v>
      </c>
      <c r="O333" t="s">
        <v>2166</v>
      </c>
      <c r="P333" t="s">
        <v>2167</v>
      </c>
      <c r="Q333" t="s">
        <v>2168</v>
      </c>
      <c r="R333" t="s">
        <v>2169</v>
      </c>
    </row>
    <row r="334" spans="1:80" x14ac:dyDescent="0.3">
      <c r="A334" t="s">
        <v>1874</v>
      </c>
      <c r="B334" s="3">
        <v>4070</v>
      </c>
      <c r="C334" t="s">
        <v>2120</v>
      </c>
      <c r="D334" t="str">
        <f t="shared" si="10"/>
        <v>4070 電気電子工学およびその関連分野</v>
      </c>
      <c r="E334">
        <v>121060</v>
      </c>
      <c r="F334" t="s">
        <v>2170</v>
      </c>
      <c r="G334" t="str">
        <f t="shared" si="11"/>
        <v>121060 電子デバイスおよび電子機器関連</v>
      </c>
      <c r="H334" t="s">
        <v>2171</v>
      </c>
      <c r="I334" t="s">
        <v>2172</v>
      </c>
      <c r="J334" t="s">
        <v>2173</v>
      </c>
      <c r="K334" t="s">
        <v>2174</v>
      </c>
      <c r="L334" t="s">
        <v>2175</v>
      </c>
      <c r="M334" t="s">
        <v>2176</v>
      </c>
      <c r="N334" t="s">
        <v>2177</v>
      </c>
      <c r="O334" t="s">
        <v>2178</v>
      </c>
      <c r="P334" t="s">
        <v>2179</v>
      </c>
      <c r="Q334" t="s">
        <v>2180</v>
      </c>
      <c r="R334" t="s">
        <v>2181</v>
      </c>
    </row>
    <row r="335" spans="1:80" x14ac:dyDescent="0.3">
      <c r="A335" t="s">
        <v>1874</v>
      </c>
      <c r="B335" s="3">
        <v>4070</v>
      </c>
      <c r="C335" t="s">
        <v>2120</v>
      </c>
      <c r="D335" t="str">
        <f t="shared" si="10"/>
        <v>4070 電気電子工学およびその関連分野</v>
      </c>
      <c r="E335">
        <v>180010</v>
      </c>
      <c r="F335" t="s">
        <v>1500</v>
      </c>
      <c r="G335" t="str">
        <f t="shared" si="11"/>
        <v>180010 ウェラブル端末</v>
      </c>
      <c r="H335" t="s">
        <v>1500</v>
      </c>
      <c r="I335" t="s">
        <v>1500</v>
      </c>
    </row>
    <row r="336" spans="1:80" x14ac:dyDescent="0.3">
      <c r="A336" t="s">
        <v>1874</v>
      </c>
      <c r="B336" s="3">
        <v>4070</v>
      </c>
      <c r="C336" t="s">
        <v>2120</v>
      </c>
      <c r="D336" t="str">
        <f t="shared" si="10"/>
        <v>4070 電気電子工学およびその関連分野</v>
      </c>
      <c r="E336">
        <v>282430</v>
      </c>
      <c r="F336" t="s">
        <v>1462</v>
      </c>
      <c r="G336" t="str">
        <f t="shared" si="11"/>
        <v>282430 エッジデバイス関連</v>
      </c>
      <c r="H336" t="s">
        <v>1463</v>
      </c>
      <c r="I336" t="s">
        <v>1463</v>
      </c>
      <c r="CB336" t="s">
        <v>231</v>
      </c>
    </row>
    <row r="337" spans="1:80" x14ac:dyDescent="0.3">
      <c r="A337" t="s">
        <v>1874</v>
      </c>
      <c r="B337" s="3">
        <v>4070</v>
      </c>
      <c r="C337" t="s">
        <v>2120</v>
      </c>
      <c r="D337" t="str">
        <f t="shared" si="10"/>
        <v>4070 電気電子工学およびその関連分野</v>
      </c>
      <c r="E337">
        <v>282440</v>
      </c>
      <c r="F337" t="s">
        <v>1464</v>
      </c>
      <c r="G337" t="str">
        <f t="shared" si="11"/>
        <v>282440 超高速無線通信関連</v>
      </c>
      <c r="H337" t="s">
        <v>1465</v>
      </c>
      <c r="I337" t="s">
        <v>1465</v>
      </c>
      <c r="CB337" t="s">
        <v>231</v>
      </c>
    </row>
    <row r="338" spans="1:80" x14ac:dyDescent="0.3">
      <c r="A338" t="s">
        <v>1874</v>
      </c>
      <c r="B338" s="3">
        <v>4070</v>
      </c>
      <c r="C338" t="s">
        <v>2120</v>
      </c>
      <c r="D338" t="str">
        <f t="shared" si="10"/>
        <v>4070 電気電子工学およびその関連分野</v>
      </c>
      <c r="E338">
        <v>282460</v>
      </c>
      <c r="F338" t="s">
        <v>2182</v>
      </c>
      <c r="G338" t="str">
        <f t="shared" si="11"/>
        <v>282460 非接触インタフェース（RFID等）関連</v>
      </c>
      <c r="H338" t="s">
        <v>2183</v>
      </c>
      <c r="I338" t="s">
        <v>2184</v>
      </c>
      <c r="J338" t="s">
        <v>2185</v>
      </c>
    </row>
    <row r="339" spans="1:80" x14ac:dyDescent="0.3">
      <c r="A339" t="s">
        <v>1874</v>
      </c>
      <c r="B339" s="3">
        <v>4070</v>
      </c>
      <c r="C339" t="s">
        <v>2120</v>
      </c>
      <c r="D339" t="str">
        <f t="shared" si="10"/>
        <v>4070 電気電子工学およびその関連分野</v>
      </c>
      <c r="E339">
        <v>286010</v>
      </c>
      <c r="F339" t="s">
        <v>2186</v>
      </c>
      <c r="G339" t="str">
        <f t="shared" si="11"/>
        <v>286010 電気自動車関連</v>
      </c>
      <c r="H339" t="s">
        <v>2187</v>
      </c>
      <c r="I339" t="s">
        <v>2187</v>
      </c>
    </row>
    <row r="340" spans="1:80" x14ac:dyDescent="0.3">
      <c r="A340" t="s">
        <v>1874</v>
      </c>
      <c r="B340" s="3">
        <v>4070</v>
      </c>
      <c r="C340" t="s">
        <v>2120</v>
      </c>
      <c r="D340" t="str">
        <f t="shared" si="10"/>
        <v>4070 電気電子工学およびその関連分野</v>
      </c>
      <c r="E340">
        <v>286020</v>
      </c>
      <c r="F340" t="s">
        <v>2188</v>
      </c>
      <c r="G340" t="str">
        <f t="shared" si="11"/>
        <v>286020 燃料電池,燃料電池車関連</v>
      </c>
      <c r="H340" t="s">
        <v>2189</v>
      </c>
      <c r="I340" t="s">
        <v>2190</v>
      </c>
      <c r="J340" t="s">
        <v>2191</v>
      </c>
    </row>
    <row r="341" spans="1:80" x14ac:dyDescent="0.3">
      <c r="A341" t="s">
        <v>1874</v>
      </c>
      <c r="B341" s="3">
        <v>4070</v>
      </c>
      <c r="C341" t="s">
        <v>2120</v>
      </c>
      <c r="D341" t="str">
        <f t="shared" si="10"/>
        <v>4070 電気電子工学およびその関連分野</v>
      </c>
      <c r="E341">
        <v>286030</v>
      </c>
      <c r="F341" t="s">
        <v>2192</v>
      </c>
      <c r="G341" t="str">
        <f t="shared" si="11"/>
        <v>286030 パーソナルモビリティー（キックスクーター等）関連</v>
      </c>
      <c r="H341" t="s">
        <v>2193</v>
      </c>
      <c r="I341" t="s">
        <v>2194</v>
      </c>
      <c r="J341" t="s">
        <v>2195</v>
      </c>
    </row>
    <row r="342" spans="1:80" x14ac:dyDescent="0.3">
      <c r="A342" t="s">
        <v>1874</v>
      </c>
      <c r="B342" s="3">
        <v>4070</v>
      </c>
      <c r="C342" t="s">
        <v>2120</v>
      </c>
      <c r="D342" t="str">
        <f t="shared" si="10"/>
        <v>4070 電気電子工学およびその関連分野</v>
      </c>
      <c r="E342">
        <v>286040</v>
      </c>
      <c r="F342" t="s">
        <v>2196</v>
      </c>
      <c r="G342" t="str">
        <f t="shared" si="11"/>
        <v>286040 新世代ドローン（無人機）関連</v>
      </c>
      <c r="H342" t="s">
        <v>2197</v>
      </c>
      <c r="I342" t="s">
        <v>2198</v>
      </c>
      <c r="J342" t="s">
        <v>2199</v>
      </c>
    </row>
    <row r="343" spans="1:80" x14ac:dyDescent="0.3">
      <c r="A343" t="s">
        <v>1874</v>
      </c>
      <c r="B343" s="3">
        <v>4070</v>
      </c>
      <c r="C343" t="s">
        <v>2120</v>
      </c>
      <c r="D343" t="str">
        <f t="shared" si="10"/>
        <v>4070 電気電子工学およびその関連分野</v>
      </c>
      <c r="E343">
        <v>286050</v>
      </c>
      <c r="F343" t="s">
        <v>2200</v>
      </c>
      <c r="G343" t="str">
        <f t="shared" si="11"/>
        <v>286050 空飛ぶクルマ関連</v>
      </c>
      <c r="H343" t="s">
        <v>2201</v>
      </c>
      <c r="I343" t="s">
        <v>2201</v>
      </c>
    </row>
    <row r="344" spans="1:80" x14ac:dyDescent="0.3">
      <c r="A344" t="s">
        <v>1874</v>
      </c>
      <c r="B344" s="3">
        <v>4070</v>
      </c>
      <c r="C344" t="s">
        <v>2120</v>
      </c>
      <c r="D344" t="str">
        <f t="shared" si="10"/>
        <v>4070 電気電子工学およびその関連分野</v>
      </c>
      <c r="E344">
        <v>286060</v>
      </c>
      <c r="F344" t="s">
        <v>2202</v>
      </c>
      <c r="G344" t="str">
        <f t="shared" si="11"/>
        <v>286060 自動運転技術関連</v>
      </c>
      <c r="H344" t="s">
        <v>2203</v>
      </c>
      <c r="I344" t="s">
        <v>2203</v>
      </c>
    </row>
    <row r="345" spans="1:80" x14ac:dyDescent="0.3">
      <c r="A345" t="s">
        <v>1874</v>
      </c>
      <c r="B345" s="3">
        <v>4070</v>
      </c>
      <c r="C345" t="s">
        <v>2120</v>
      </c>
      <c r="D345" t="str">
        <f t="shared" si="10"/>
        <v>4070 電気電子工学およびその関連分野</v>
      </c>
      <c r="E345">
        <v>286070</v>
      </c>
      <c r="F345" t="s">
        <v>2204</v>
      </c>
      <c r="G345" t="str">
        <f t="shared" si="11"/>
        <v>286070 自動配送ロボット関連</v>
      </c>
      <c r="H345" t="s">
        <v>2205</v>
      </c>
      <c r="I345" t="s">
        <v>2205</v>
      </c>
    </row>
    <row r="346" spans="1:80" x14ac:dyDescent="0.3">
      <c r="A346" t="s">
        <v>1874</v>
      </c>
      <c r="B346" s="3">
        <v>4070</v>
      </c>
      <c r="C346" t="s">
        <v>2120</v>
      </c>
      <c r="D346" t="str">
        <f t="shared" si="10"/>
        <v>4070 電気電子工学およびその関連分野</v>
      </c>
      <c r="E346">
        <v>286090</v>
      </c>
      <c r="F346" t="s">
        <v>2206</v>
      </c>
      <c r="G346" t="str">
        <f t="shared" si="11"/>
        <v>286090 全固体電池関連</v>
      </c>
      <c r="H346" t="s">
        <v>2207</v>
      </c>
      <c r="I346" t="s">
        <v>2207</v>
      </c>
    </row>
    <row r="347" spans="1:80" x14ac:dyDescent="0.3">
      <c r="A347" t="s">
        <v>1874</v>
      </c>
      <c r="B347" s="3">
        <v>4070</v>
      </c>
      <c r="C347" t="s">
        <v>2120</v>
      </c>
      <c r="D347" t="str">
        <f t="shared" si="10"/>
        <v>4070 電気電子工学およびその関連分野</v>
      </c>
      <c r="E347">
        <v>286100</v>
      </c>
      <c r="F347" t="s">
        <v>2208</v>
      </c>
      <c r="G347" t="str">
        <f t="shared" si="11"/>
        <v>286100 Liイオン電池関連</v>
      </c>
      <c r="H347" t="s">
        <v>2209</v>
      </c>
      <c r="I347" t="s">
        <v>2209</v>
      </c>
    </row>
    <row r="348" spans="1:80" x14ac:dyDescent="0.3">
      <c r="A348" t="s">
        <v>1874</v>
      </c>
      <c r="B348" s="3">
        <v>4070</v>
      </c>
      <c r="C348" t="s">
        <v>2120</v>
      </c>
      <c r="D348" t="str">
        <f t="shared" si="10"/>
        <v>4070 電気電子工学およびその関連分野</v>
      </c>
      <c r="E348">
        <v>286110</v>
      </c>
      <c r="F348" t="s">
        <v>2210</v>
      </c>
      <c r="G348" t="str">
        <f t="shared" si="11"/>
        <v>286110 充電規格,充電方式関連</v>
      </c>
      <c r="H348" t="s">
        <v>2211</v>
      </c>
      <c r="I348" t="s">
        <v>2212</v>
      </c>
      <c r="J348" t="s">
        <v>2213</v>
      </c>
    </row>
    <row r="349" spans="1:80" x14ac:dyDescent="0.3">
      <c r="A349" t="s">
        <v>1874</v>
      </c>
      <c r="B349" s="3">
        <v>4070</v>
      </c>
      <c r="C349" t="s">
        <v>2120</v>
      </c>
      <c r="D349" t="str">
        <f t="shared" si="10"/>
        <v>4070 電気電子工学およびその関連分野</v>
      </c>
      <c r="E349">
        <v>286120</v>
      </c>
      <c r="F349" t="s">
        <v>2214</v>
      </c>
      <c r="G349" t="str">
        <f t="shared" si="11"/>
        <v>286120 ワイヤレス給電関連</v>
      </c>
      <c r="H349" t="s">
        <v>2215</v>
      </c>
      <c r="I349" t="s">
        <v>2215</v>
      </c>
    </row>
    <row r="350" spans="1:80" x14ac:dyDescent="0.3">
      <c r="A350" t="s">
        <v>1874</v>
      </c>
      <c r="B350" s="3">
        <v>4070</v>
      </c>
      <c r="C350" t="s">
        <v>2120</v>
      </c>
      <c r="D350" t="str">
        <f t="shared" si="10"/>
        <v>4070 電気電子工学およびその関連分野</v>
      </c>
      <c r="E350">
        <v>286130</v>
      </c>
      <c r="F350" t="s">
        <v>2216</v>
      </c>
      <c r="G350" t="str">
        <f t="shared" si="11"/>
        <v>286130 3Dプリンティング関連</v>
      </c>
      <c r="H350" t="s">
        <v>2217</v>
      </c>
      <c r="I350" t="s">
        <v>2217</v>
      </c>
    </row>
    <row r="351" spans="1:80" x14ac:dyDescent="0.3">
      <c r="A351" t="s">
        <v>1874</v>
      </c>
      <c r="B351" s="3">
        <v>4070</v>
      </c>
      <c r="C351" t="s">
        <v>2120</v>
      </c>
      <c r="D351" t="str">
        <f t="shared" si="10"/>
        <v>4070 電気電子工学およびその関連分野</v>
      </c>
      <c r="E351">
        <v>382350</v>
      </c>
      <c r="F351" t="s">
        <v>2218</v>
      </c>
      <c r="G351" t="str">
        <f t="shared" si="11"/>
        <v>382350 IoTアーキテクチャー関連</v>
      </c>
      <c r="H351" t="s">
        <v>2219</v>
      </c>
      <c r="I351" t="s">
        <v>2219</v>
      </c>
    </row>
    <row r="352" spans="1:80" x14ac:dyDescent="0.3">
      <c r="A352" t="s">
        <v>1874</v>
      </c>
      <c r="B352" s="3">
        <v>4070</v>
      </c>
      <c r="C352" t="s">
        <v>2120</v>
      </c>
      <c r="D352" t="str">
        <f t="shared" si="10"/>
        <v>4070 電気電子工学およびその関連分野</v>
      </c>
      <c r="E352">
        <v>383010</v>
      </c>
      <c r="F352" t="s">
        <v>2220</v>
      </c>
      <c r="G352" t="str">
        <f t="shared" si="11"/>
        <v>383010 次世代太陽電池材料関連</v>
      </c>
      <c r="H352" t="s">
        <v>2221</v>
      </c>
      <c r="I352" t="s">
        <v>2221</v>
      </c>
      <c r="CB352" t="s">
        <v>231</v>
      </c>
    </row>
    <row r="353" spans="1:80" x14ac:dyDescent="0.3">
      <c r="A353" t="s">
        <v>1874</v>
      </c>
      <c r="B353" s="3">
        <v>4070</v>
      </c>
      <c r="C353" t="s">
        <v>2120</v>
      </c>
      <c r="D353" t="str">
        <f t="shared" si="10"/>
        <v>4070 電気電子工学およびその関連分野</v>
      </c>
      <c r="E353">
        <v>383020</v>
      </c>
      <c r="F353" t="s">
        <v>2222</v>
      </c>
      <c r="G353" t="str">
        <f t="shared" si="11"/>
        <v>383020 蓄電デバイス関連</v>
      </c>
      <c r="H353" t="s">
        <v>2223</v>
      </c>
      <c r="I353" t="s">
        <v>2223</v>
      </c>
    </row>
    <row r="354" spans="1:80" x14ac:dyDescent="0.3">
      <c r="A354" t="s">
        <v>1874</v>
      </c>
      <c r="B354" s="3">
        <v>4070</v>
      </c>
      <c r="C354" t="s">
        <v>2120</v>
      </c>
      <c r="D354" t="str">
        <f t="shared" si="10"/>
        <v>4070 電気電子工学およびその関連分野</v>
      </c>
      <c r="E354">
        <v>383030</v>
      </c>
      <c r="F354" t="s">
        <v>2224</v>
      </c>
      <c r="G354" t="str">
        <f t="shared" si="11"/>
        <v>383030 パワー半導体材料,デバイス関連</v>
      </c>
      <c r="H354" t="s">
        <v>2225</v>
      </c>
      <c r="I354" t="s">
        <v>2226</v>
      </c>
      <c r="J354" t="s">
        <v>2227</v>
      </c>
      <c r="CB354" t="s">
        <v>231</v>
      </c>
    </row>
    <row r="355" spans="1:80" x14ac:dyDescent="0.3">
      <c r="A355" t="s">
        <v>1874</v>
      </c>
      <c r="B355" s="3">
        <v>4070</v>
      </c>
      <c r="C355" t="s">
        <v>2120</v>
      </c>
      <c r="D355" t="str">
        <f t="shared" si="10"/>
        <v>4070 電気電子工学およびその関連分野</v>
      </c>
      <c r="E355">
        <v>383040</v>
      </c>
      <c r="F355" t="s">
        <v>2228</v>
      </c>
      <c r="G355" t="str">
        <f t="shared" si="11"/>
        <v>383040 エネルギーキャリア関連</v>
      </c>
      <c r="H355" t="s">
        <v>2229</v>
      </c>
      <c r="I355" t="s">
        <v>2229</v>
      </c>
      <c r="CB355" t="s">
        <v>231</v>
      </c>
    </row>
    <row r="356" spans="1:80" x14ac:dyDescent="0.3">
      <c r="A356" t="s">
        <v>1874</v>
      </c>
      <c r="B356" s="3">
        <v>4080</v>
      </c>
      <c r="C356" t="s">
        <v>2230</v>
      </c>
      <c r="D356" t="str">
        <f t="shared" si="10"/>
        <v>4080 材料工学およびその関連分野</v>
      </c>
      <c r="E356">
        <v>126000</v>
      </c>
      <c r="F356" t="s">
        <v>2231</v>
      </c>
      <c r="G356" t="str">
        <f t="shared" si="11"/>
        <v>126000 【カテゴリ】材料工学およびその関連分野</v>
      </c>
      <c r="H356" t="s">
        <v>2232</v>
      </c>
      <c r="I356" t="s">
        <v>2233</v>
      </c>
      <c r="J356" t="s">
        <v>2234</v>
      </c>
      <c r="CA356" t="s">
        <v>86</v>
      </c>
    </row>
    <row r="357" spans="1:80" x14ac:dyDescent="0.3">
      <c r="A357" t="s">
        <v>1874</v>
      </c>
      <c r="B357" s="3">
        <v>4080</v>
      </c>
      <c r="C357" t="s">
        <v>2230</v>
      </c>
      <c r="D357" t="str">
        <f t="shared" si="10"/>
        <v>4080 材料工学およびその関連分野</v>
      </c>
      <c r="E357">
        <v>126010</v>
      </c>
      <c r="F357" t="s">
        <v>2235</v>
      </c>
      <c r="G357" t="str">
        <f t="shared" si="11"/>
        <v>126010 金属材料物性関連</v>
      </c>
      <c r="H357" t="s">
        <v>2236</v>
      </c>
      <c r="I357" t="s">
        <v>2237</v>
      </c>
      <c r="J357" t="s">
        <v>2238</v>
      </c>
      <c r="K357" t="s">
        <v>2239</v>
      </c>
      <c r="L357" t="s">
        <v>2240</v>
      </c>
      <c r="M357" t="s">
        <v>2241</v>
      </c>
      <c r="N357" t="s">
        <v>2242</v>
      </c>
      <c r="O357" t="s">
        <v>2243</v>
      </c>
      <c r="P357" t="s">
        <v>2244</v>
      </c>
      <c r="Q357" t="s">
        <v>2245</v>
      </c>
      <c r="R357" t="s">
        <v>2246</v>
      </c>
    </row>
    <row r="358" spans="1:80" x14ac:dyDescent="0.3">
      <c r="A358" t="s">
        <v>1874</v>
      </c>
      <c r="B358" s="3">
        <v>4080</v>
      </c>
      <c r="C358" t="s">
        <v>2230</v>
      </c>
      <c r="D358" t="str">
        <f t="shared" si="10"/>
        <v>4080 材料工学およびその関連分野</v>
      </c>
      <c r="E358">
        <v>126020</v>
      </c>
      <c r="F358" t="s">
        <v>2247</v>
      </c>
      <c r="G358" t="str">
        <f t="shared" si="11"/>
        <v>126020 無機材料および物性関連</v>
      </c>
      <c r="H358" t="s">
        <v>2248</v>
      </c>
      <c r="I358" t="s">
        <v>2249</v>
      </c>
      <c r="J358" t="s">
        <v>2250</v>
      </c>
      <c r="K358" t="s">
        <v>2251</v>
      </c>
      <c r="L358" t="s">
        <v>2252</v>
      </c>
      <c r="M358" t="s">
        <v>2253</v>
      </c>
      <c r="N358" t="s">
        <v>2254</v>
      </c>
      <c r="O358" t="s">
        <v>2255</v>
      </c>
      <c r="P358" t="s">
        <v>2243</v>
      </c>
      <c r="Q358" t="s">
        <v>2256</v>
      </c>
      <c r="R358" t="s">
        <v>2257</v>
      </c>
      <c r="S358" t="s">
        <v>2258</v>
      </c>
    </row>
    <row r="359" spans="1:80" x14ac:dyDescent="0.3">
      <c r="A359" t="s">
        <v>1874</v>
      </c>
      <c r="B359" s="3">
        <v>4080</v>
      </c>
      <c r="C359" t="s">
        <v>2230</v>
      </c>
      <c r="D359" t="str">
        <f t="shared" si="10"/>
        <v>4080 材料工学およびその関連分野</v>
      </c>
      <c r="E359">
        <v>126030</v>
      </c>
      <c r="F359" t="s">
        <v>2259</v>
      </c>
      <c r="G359" t="str">
        <f t="shared" si="11"/>
        <v>126030 複合材料および界面関連</v>
      </c>
      <c r="H359" t="s">
        <v>2260</v>
      </c>
      <c r="I359" t="s">
        <v>2261</v>
      </c>
      <c r="J359" t="s">
        <v>2262</v>
      </c>
      <c r="K359" t="s">
        <v>2263</v>
      </c>
      <c r="L359" t="s">
        <v>2264</v>
      </c>
      <c r="M359" t="s">
        <v>2265</v>
      </c>
      <c r="N359" t="s">
        <v>2266</v>
      </c>
      <c r="O359" t="s">
        <v>2267</v>
      </c>
      <c r="P359" t="s">
        <v>2268</v>
      </c>
    </row>
    <row r="360" spans="1:80" x14ac:dyDescent="0.3">
      <c r="A360" t="s">
        <v>1874</v>
      </c>
      <c r="B360" s="3">
        <v>4080</v>
      </c>
      <c r="C360" t="s">
        <v>2230</v>
      </c>
      <c r="D360" t="str">
        <f t="shared" si="10"/>
        <v>4080 材料工学およびその関連分野</v>
      </c>
      <c r="E360">
        <v>126040</v>
      </c>
      <c r="F360" t="s">
        <v>2269</v>
      </c>
      <c r="G360" t="str">
        <f t="shared" si="11"/>
        <v>126040 構造材料および機能材料関連</v>
      </c>
      <c r="H360" t="s">
        <v>2270</v>
      </c>
      <c r="I360" t="s">
        <v>2271</v>
      </c>
      <c r="J360" t="s">
        <v>2272</v>
      </c>
      <c r="K360" t="s">
        <v>2167</v>
      </c>
      <c r="L360" t="s">
        <v>2273</v>
      </c>
      <c r="M360" t="s">
        <v>2274</v>
      </c>
      <c r="N360" t="s">
        <v>2275</v>
      </c>
      <c r="O360" t="s">
        <v>2276</v>
      </c>
      <c r="P360" t="s">
        <v>2277</v>
      </c>
      <c r="Q360" t="s">
        <v>2278</v>
      </c>
    </row>
    <row r="361" spans="1:80" x14ac:dyDescent="0.3">
      <c r="A361" t="s">
        <v>1874</v>
      </c>
      <c r="B361" s="3">
        <v>4080</v>
      </c>
      <c r="C361" t="s">
        <v>2230</v>
      </c>
      <c r="D361" t="str">
        <f t="shared" si="10"/>
        <v>4080 材料工学およびその関連分野</v>
      </c>
      <c r="E361">
        <v>126050</v>
      </c>
      <c r="F361" t="s">
        <v>2279</v>
      </c>
      <c r="G361" t="str">
        <f t="shared" si="11"/>
        <v>126050 材料加工および組織制御関連</v>
      </c>
      <c r="H361" t="s">
        <v>2280</v>
      </c>
      <c r="I361" t="s">
        <v>2281</v>
      </c>
      <c r="J361" t="s">
        <v>2282</v>
      </c>
      <c r="K361" t="s">
        <v>2283</v>
      </c>
      <c r="L361" t="s">
        <v>2284</v>
      </c>
      <c r="M361" t="s">
        <v>2285</v>
      </c>
      <c r="N361" t="s">
        <v>2286</v>
      </c>
      <c r="O361" t="s">
        <v>2287</v>
      </c>
      <c r="P361" t="s">
        <v>2288</v>
      </c>
      <c r="Q361" t="s">
        <v>2289</v>
      </c>
      <c r="R361" t="s">
        <v>2290</v>
      </c>
    </row>
    <row r="362" spans="1:80" x14ac:dyDescent="0.3">
      <c r="A362" t="s">
        <v>1874</v>
      </c>
      <c r="B362" s="3">
        <v>4080</v>
      </c>
      <c r="C362" t="s">
        <v>2230</v>
      </c>
      <c r="D362" t="str">
        <f t="shared" si="10"/>
        <v>4080 材料工学およびその関連分野</v>
      </c>
      <c r="E362">
        <v>126060</v>
      </c>
      <c r="F362" t="s">
        <v>2291</v>
      </c>
      <c r="G362" t="str">
        <f t="shared" si="11"/>
        <v>126060 金属生産および資源生産関連</v>
      </c>
      <c r="H362" t="s">
        <v>2292</v>
      </c>
      <c r="I362" t="s">
        <v>2293</v>
      </c>
      <c r="J362" t="s">
        <v>2294</v>
      </c>
      <c r="K362" t="s">
        <v>2295</v>
      </c>
      <c r="L362" t="s">
        <v>2296</v>
      </c>
      <c r="M362" t="s">
        <v>2297</v>
      </c>
      <c r="N362" t="s">
        <v>2298</v>
      </c>
      <c r="O362" t="s">
        <v>2299</v>
      </c>
    </row>
    <row r="363" spans="1:80" x14ac:dyDescent="0.3">
      <c r="A363" t="s">
        <v>1874</v>
      </c>
      <c r="B363" s="3">
        <v>4080</v>
      </c>
      <c r="C363" t="s">
        <v>2230</v>
      </c>
      <c r="D363" t="str">
        <f t="shared" si="10"/>
        <v>4080 材料工学およびその関連分野</v>
      </c>
      <c r="E363">
        <v>383010</v>
      </c>
      <c r="F363" t="s">
        <v>2220</v>
      </c>
      <c r="G363" t="str">
        <f t="shared" si="11"/>
        <v>383010 次世代太陽電池材料関連</v>
      </c>
      <c r="H363" t="s">
        <v>2221</v>
      </c>
      <c r="I363" t="s">
        <v>2221</v>
      </c>
      <c r="CB363" t="s">
        <v>231</v>
      </c>
    </row>
    <row r="364" spans="1:80" x14ac:dyDescent="0.3">
      <c r="A364" t="s">
        <v>1874</v>
      </c>
      <c r="B364" s="3">
        <v>4080</v>
      </c>
      <c r="C364" t="s">
        <v>2230</v>
      </c>
      <c r="D364" t="str">
        <f t="shared" si="10"/>
        <v>4080 材料工学およびその関連分野</v>
      </c>
      <c r="E364">
        <v>383030</v>
      </c>
      <c r="F364" t="s">
        <v>2224</v>
      </c>
      <c r="G364" t="str">
        <f t="shared" si="11"/>
        <v>383030 パワー半導体材料,デバイス関連</v>
      </c>
      <c r="H364" t="s">
        <v>2225</v>
      </c>
      <c r="I364" t="s">
        <v>2226</v>
      </c>
      <c r="J364" t="s">
        <v>2227</v>
      </c>
      <c r="CB364" t="s">
        <v>231</v>
      </c>
    </row>
    <row r="365" spans="1:80" x14ac:dyDescent="0.3">
      <c r="A365" t="s">
        <v>1874</v>
      </c>
      <c r="B365" s="3">
        <v>4080</v>
      </c>
      <c r="C365" t="s">
        <v>2230</v>
      </c>
      <c r="D365" t="str">
        <f t="shared" si="10"/>
        <v>4080 材料工学およびその関連分野</v>
      </c>
      <c r="E365">
        <v>383200</v>
      </c>
      <c r="F365" t="s">
        <v>2300</v>
      </c>
      <c r="G365" t="str">
        <f t="shared" si="11"/>
        <v>383200 構造材料（金属）関連</v>
      </c>
      <c r="H365" t="s">
        <v>2301</v>
      </c>
      <c r="I365" t="s">
        <v>2272</v>
      </c>
      <c r="J365" t="s">
        <v>2302</v>
      </c>
    </row>
    <row r="366" spans="1:80" x14ac:dyDescent="0.3">
      <c r="A366" t="s">
        <v>1874</v>
      </c>
      <c r="B366" s="3">
        <v>4080</v>
      </c>
      <c r="C366" t="s">
        <v>2230</v>
      </c>
      <c r="D366" t="str">
        <f t="shared" si="10"/>
        <v>4080 材料工学およびその関連分野</v>
      </c>
      <c r="E366">
        <v>383210</v>
      </c>
      <c r="F366" t="s">
        <v>2303</v>
      </c>
      <c r="G366" t="str">
        <f t="shared" si="11"/>
        <v>383210 構造材料（複合材料）関連</v>
      </c>
      <c r="H366" t="s">
        <v>2304</v>
      </c>
      <c r="I366" t="s">
        <v>2272</v>
      </c>
      <c r="J366" t="s">
        <v>2165</v>
      </c>
    </row>
    <row r="367" spans="1:80" x14ac:dyDescent="0.3">
      <c r="A367" t="s">
        <v>1874</v>
      </c>
      <c r="B367" s="3">
        <v>4080</v>
      </c>
      <c r="C367" t="s">
        <v>2230</v>
      </c>
      <c r="D367" t="str">
        <f t="shared" si="10"/>
        <v>4080 材料工学およびその関連分野</v>
      </c>
      <c r="E367">
        <v>383230</v>
      </c>
      <c r="F367" t="s">
        <v>2305</v>
      </c>
      <c r="G367" t="str">
        <f t="shared" si="11"/>
        <v>383230 元素戦略,希少元素代替技術関連</v>
      </c>
      <c r="H367" t="s">
        <v>2306</v>
      </c>
      <c r="I367" t="s">
        <v>2307</v>
      </c>
      <c r="J367" t="s">
        <v>2308</v>
      </c>
    </row>
    <row r="368" spans="1:80" x14ac:dyDescent="0.3">
      <c r="A368" t="s">
        <v>1874</v>
      </c>
      <c r="B368" s="3">
        <v>4080</v>
      </c>
      <c r="C368" t="s">
        <v>2230</v>
      </c>
      <c r="D368" t="str">
        <f t="shared" si="10"/>
        <v>4080 材料工学およびその関連分野</v>
      </c>
      <c r="E368">
        <v>383240</v>
      </c>
      <c r="F368" t="s">
        <v>2309</v>
      </c>
      <c r="G368" t="str">
        <f t="shared" si="11"/>
        <v>383240 マテリアルズ,インフォマティクス関連</v>
      </c>
      <c r="H368" t="s">
        <v>2310</v>
      </c>
      <c r="I368" t="s">
        <v>2311</v>
      </c>
      <c r="J368" t="s">
        <v>2312</v>
      </c>
    </row>
    <row r="369" spans="1:79" x14ac:dyDescent="0.3">
      <c r="A369" t="s">
        <v>1874</v>
      </c>
      <c r="B369" s="3">
        <v>4080</v>
      </c>
      <c r="C369" t="s">
        <v>2230</v>
      </c>
      <c r="D369" t="str">
        <f t="shared" si="10"/>
        <v>4080 材料工学およびその関連分野</v>
      </c>
      <c r="E369">
        <v>383260</v>
      </c>
      <c r="F369" t="s">
        <v>2313</v>
      </c>
      <c r="G369" t="str">
        <f t="shared" si="11"/>
        <v>383260 トポロジカル材料関連</v>
      </c>
      <c r="H369" t="s">
        <v>2314</v>
      </c>
      <c r="I369" t="s">
        <v>2314</v>
      </c>
    </row>
    <row r="370" spans="1:79" x14ac:dyDescent="0.3">
      <c r="A370" t="s">
        <v>1874</v>
      </c>
      <c r="B370" s="3">
        <v>4080</v>
      </c>
      <c r="C370" t="s">
        <v>2230</v>
      </c>
      <c r="D370" t="str">
        <f t="shared" si="10"/>
        <v>4080 材料工学およびその関連分野</v>
      </c>
      <c r="E370">
        <v>383270</v>
      </c>
      <c r="F370" t="s">
        <v>2315</v>
      </c>
      <c r="G370" t="str">
        <f t="shared" si="11"/>
        <v>383270 低次元材料関連</v>
      </c>
      <c r="H370" t="s">
        <v>2316</v>
      </c>
      <c r="I370" t="s">
        <v>2316</v>
      </c>
    </row>
    <row r="371" spans="1:79" x14ac:dyDescent="0.3">
      <c r="A371" t="s">
        <v>1874</v>
      </c>
      <c r="B371" s="3">
        <v>4080</v>
      </c>
      <c r="C371" t="s">
        <v>2230</v>
      </c>
      <c r="D371" t="str">
        <f t="shared" si="10"/>
        <v>4080 材料工学およびその関連分野</v>
      </c>
      <c r="E371">
        <v>383340</v>
      </c>
      <c r="F371" t="s">
        <v>2317</v>
      </c>
      <c r="G371" t="str">
        <f t="shared" si="11"/>
        <v>383340 物質,材料シミュレーション関連</v>
      </c>
      <c r="H371" t="s">
        <v>2318</v>
      </c>
      <c r="I371" t="s">
        <v>2319</v>
      </c>
      <c r="J371" t="s">
        <v>2320</v>
      </c>
    </row>
    <row r="372" spans="1:79" x14ac:dyDescent="0.3">
      <c r="A372" t="s">
        <v>1874</v>
      </c>
      <c r="B372" s="3">
        <v>4080</v>
      </c>
      <c r="C372" t="s">
        <v>2230</v>
      </c>
      <c r="D372" t="str">
        <f t="shared" si="10"/>
        <v>4080 材料工学およびその関連分野</v>
      </c>
      <c r="E372">
        <v>384120</v>
      </c>
      <c r="F372" t="s">
        <v>2321</v>
      </c>
      <c r="G372" t="str">
        <f t="shared" si="11"/>
        <v>384120 植物由来材料関連</v>
      </c>
      <c r="H372" t="s">
        <v>2322</v>
      </c>
      <c r="I372" t="s">
        <v>2322</v>
      </c>
    </row>
    <row r="373" spans="1:79" x14ac:dyDescent="0.3">
      <c r="A373" t="s">
        <v>1874</v>
      </c>
      <c r="B373" s="3">
        <v>4090</v>
      </c>
      <c r="C373" t="s">
        <v>2323</v>
      </c>
      <c r="D373" t="str">
        <f t="shared" si="10"/>
        <v>4090 化学工学およびその関連分野</v>
      </c>
      <c r="E373">
        <v>127000</v>
      </c>
      <c r="F373" t="s">
        <v>2324</v>
      </c>
      <c r="G373" t="str">
        <f t="shared" si="11"/>
        <v>127000 【カテゴリ】化学工学およびその関連分野</v>
      </c>
      <c r="H373" t="s">
        <v>2325</v>
      </c>
      <c r="I373" t="s">
        <v>2326</v>
      </c>
      <c r="J373" t="s">
        <v>2327</v>
      </c>
      <c r="CA373" t="s">
        <v>86</v>
      </c>
    </row>
    <row r="374" spans="1:79" x14ac:dyDescent="0.3">
      <c r="A374" t="s">
        <v>1874</v>
      </c>
      <c r="B374" s="3">
        <v>4090</v>
      </c>
      <c r="C374" t="s">
        <v>2323</v>
      </c>
      <c r="D374" t="str">
        <f t="shared" si="10"/>
        <v>4090 化学工学およびその関連分野</v>
      </c>
      <c r="E374">
        <v>127010</v>
      </c>
      <c r="F374" t="s">
        <v>2328</v>
      </c>
      <c r="G374" t="str">
        <f t="shared" si="11"/>
        <v>127010 移動現象および単位操作関連</v>
      </c>
      <c r="H374" t="s">
        <v>2329</v>
      </c>
      <c r="I374" t="s">
        <v>2330</v>
      </c>
      <c r="J374" t="s">
        <v>2331</v>
      </c>
      <c r="K374" t="s">
        <v>2332</v>
      </c>
      <c r="L374" t="s">
        <v>2333</v>
      </c>
      <c r="M374" t="s">
        <v>2334</v>
      </c>
      <c r="N374" t="s">
        <v>2335</v>
      </c>
      <c r="O374" t="s">
        <v>2336</v>
      </c>
      <c r="P374" t="s">
        <v>2337</v>
      </c>
      <c r="Q374" t="s">
        <v>2338</v>
      </c>
      <c r="R374" t="s">
        <v>2339</v>
      </c>
    </row>
    <row r="375" spans="1:79" x14ac:dyDescent="0.3">
      <c r="A375" t="s">
        <v>1874</v>
      </c>
      <c r="B375" s="3">
        <v>4090</v>
      </c>
      <c r="C375" t="s">
        <v>2323</v>
      </c>
      <c r="D375" t="str">
        <f t="shared" si="10"/>
        <v>4090 化学工学およびその関連分野</v>
      </c>
      <c r="E375">
        <v>127020</v>
      </c>
      <c r="F375" t="s">
        <v>2340</v>
      </c>
      <c r="G375" t="str">
        <f t="shared" si="11"/>
        <v>127020 反応工学およびプロセスシステム工学関連</v>
      </c>
      <c r="H375" t="s">
        <v>2341</v>
      </c>
      <c r="I375" t="s">
        <v>2342</v>
      </c>
      <c r="J375" t="s">
        <v>2343</v>
      </c>
      <c r="K375" t="s">
        <v>2344</v>
      </c>
      <c r="L375" t="s">
        <v>2345</v>
      </c>
      <c r="M375" t="s">
        <v>2346</v>
      </c>
      <c r="N375" t="s">
        <v>2347</v>
      </c>
      <c r="O375" t="s">
        <v>2348</v>
      </c>
      <c r="P375" t="s">
        <v>2349</v>
      </c>
      <c r="Q375" t="s">
        <v>2350</v>
      </c>
    </row>
    <row r="376" spans="1:79" x14ac:dyDescent="0.3">
      <c r="A376" t="s">
        <v>1874</v>
      </c>
      <c r="B376" s="3">
        <v>4090</v>
      </c>
      <c r="C376" t="s">
        <v>2323</v>
      </c>
      <c r="D376" t="str">
        <f t="shared" si="10"/>
        <v>4090 化学工学およびその関連分野</v>
      </c>
      <c r="E376">
        <v>127030</v>
      </c>
      <c r="F376" t="s">
        <v>2351</v>
      </c>
      <c r="G376" t="str">
        <f t="shared" si="11"/>
        <v>127030 触媒プロセスおよび資源化学プロセス関連</v>
      </c>
      <c r="H376" t="s">
        <v>2352</v>
      </c>
      <c r="I376" t="s">
        <v>2353</v>
      </c>
      <c r="J376" t="s">
        <v>2354</v>
      </c>
      <c r="K376" t="s">
        <v>2355</v>
      </c>
      <c r="L376" t="s">
        <v>2356</v>
      </c>
      <c r="M376" t="s">
        <v>2357</v>
      </c>
      <c r="N376" t="s">
        <v>2358</v>
      </c>
      <c r="O376" t="s">
        <v>2359</v>
      </c>
    </row>
    <row r="377" spans="1:79" x14ac:dyDescent="0.3">
      <c r="A377" t="s">
        <v>1874</v>
      </c>
      <c r="B377" s="3">
        <v>4090</v>
      </c>
      <c r="C377" t="s">
        <v>2323</v>
      </c>
      <c r="D377" t="str">
        <f t="shared" si="10"/>
        <v>4090 化学工学およびその関連分野</v>
      </c>
      <c r="E377">
        <v>127040</v>
      </c>
      <c r="F377" t="s">
        <v>2360</v>
      </c>
      <c r="G377" t="str">
        <f t="shared" si="11"/>
        <v>127040 バイオ機能応用およびバイオプロセス工学関連</v>
      </c>
      <c r="H377" t="s">
        <v>2361</v>
      </c>
      <c r="I377" t="s">
        <v>2362</v>
      </c>
      <c r="J377" t="s">
        <v>2363</v>
      </c>
      <c r="K377" t="s">
        <v>127</v>
      </c>
      <c r="L377" t="s">
        <v>2364</v>
      </c>
      <c r="M377" t="s">
        <v>2365</v>
      </c>
      <c r="N377" t="s">
        <v>2366</v>
      </c>
      <c r="O377" t="s">
        <v>2367</v>
      </c>
      <c r="P377" t="s">
        <v>2368</v>
      </c>
      <c r="Q377" t="s">
        <v>2369</v>
      </c>
    </row>
    <row r="378" spans="1:79" x14ac:dyDescent="0.3">
      <c r="A378" t="s">
        <v>1874</v>
      </c>
      <c r="B378" s="3">
        <v>4090</v>
      </c>
      <c r="C378" t="s">
        <v>2323</v>
      </c>
      <c r="D378" t="str">
        <f t="shared" si="10"/>
        <v>4090 化学工学およびその関連分野</v>
      </c>
      <c r="E378">
        <v>383090</v>
      </c>
      <c r="F378" t="s">
        <v>2370</v>
      </c>
      <c r="G378" t="str">
        <f t="shared" si="11"/>
        <v>383090 バイオ材料関連</v>
      </c>
      <c r="H378" t="s">
        <v>2371</v>
      </c>
      <c r="I378" t="s">
        <v>2371</v>
      </c>
    </row>
    <row r="379" spans="1:79" x14ac:dyDescent="0.3">
      <c r="A379" t="s">
        <v>1874</v>
      </c>
      <c r="B379" s="3">
        <v>4090</v>
      </c>
      <c r="C379" t="s">
        <v>2323</v>
      </c>
      <c r="D379" t="str">
        <f t="shared" si="10"/>
        <v>4090 化学工学およびその関連分野</v>
      </c>
      <c r="E379">
        <v>383110</v>
      </c>
      <c r="F379" t="s">
        <v>2372</v>
      </c>
      <c r="G379" t="str">
        <f t="shared" si="11"/>
        <v>383110 バイオ計測,診断デバイス関連</v>
      </c>
      <c r="H379" t="s">
        <v>2373</v>
      </c>
      <c r="I379" t="s">
        <v>2374</v>
      </c>
      <c r="J379" t="s">
        <v>2375</v>
      </c>
    </row>
    <row r="380" spans="1:79" x14ac:dyDescent="0.3">
      <c r="A380" t="s">
        <v>1874</v>
      </c>
      <c r="B380" s="3">
        <v>4090</v>
      </c>
      <c r="C380" t="s">
        <v>2323</v>
      </c>
      <c r="D380" t="str">
        <f t="shared" si="10"/>
        <v>4090 化学工学およびその関連分野</v>
      </c>
      <c r="E380">
        <v>383120</v>
      </c>
      <c r="F380" t="s">
        <v>2376</v>
      </c>
      <c r="G380" t="str">
        <f t="shared" si="11"/>
        <v>383120 バイオイメージング関連</v>
      </c>
      <c r="H380" t="s">
        <v>473</v>
      </c>
      <c r="I380" t="s">
        <v>473</v>
      </c>
    </row>
    <row r="381" spans="1:79" x14ac:dyDescent="0.3">
      <c r="A381" t="s">
        <v>1874</v>
      </c>
      <c r="B381" s="3">
        <v>4090</v>
      </c>
      <c r="C381" t="s">
        <v>2323</v>
      </c>
      <c r="D381" t="str">
        <f t="shared" si="10"/>
        <v>4090 化学工学およびその関連分野</v>
      </c>
      <c r="E381">
        <v>384290</v>
      </c>
      <c r="F381" t="s">
        <v>2377</v>
      </c>
      <c r="G381" t="str">
        <f t="shared" si="11"/>
        <v>384290 オプトバイオロジー関連</v>
      </c>
      <c r="H381" t="s">
        <v>2378</v>
      </c>
      <c r="I381" t="s">
        <v>2378</v>
      </c>
    </row>
    <row r="382" spans="1:79" x14ac:dyDescent="0.3">
      <c r="A382" t="s">
        <v>1874</v>
      </c>
      <c r="B382" s="3">
        <v>4100</v>
      </c>
      <c r="C382" t="s">
        <v>2379</v>
      </c>
      <c r="D382" t="str">
        <f t="shared" si="10"/>
        <v>4100 ナノマイクロ科学およびその関連分野</v>
      </c>
      <c r="E382">
        <v>128000</v>
      </c>
      <c r="F382" t="s">
        <v>2380</v>
      </c>
      <c r="G382" t="str">
        <f t="shared" si="11"/>
        <v>128000 【カテゴリ】ナノマイクロ科学およびその関連分野</v>
      </c>
      <c r="H382" t="s">
        <v>2381</v>
      </c>
      <c r="I382" t="s">
        <v>2382</v>
      </c>
      <c r="J382" t="s">
        <v>2383</v>
      </c>
      <c r="CA382" t="s">
        <v>86</v>
      </c>
    </row>
    <row r="383" spans="1:79" x14ac:dyDescent="0.3">
      <c r="A383" t="s">
        <v>1874</v>
      </c>
      <c r="B383" s="3">
        <v>4100</v>
      </c>
      <c r="C383" t="s">
        <v>2379</v>
      </c>
      <c r="D383" t="str">
        <f t="shared" si="10"/>
        <v>4100 ナノマイクロ科学およびその関連分野</v>
      </c>
      <c r="E383">
        <v>128010</v>
      </c>
      <c r="F383" t="s">
        <v>2384</v>
      </c>
      <c r="G383" t="str">
        <f t="shared" si="11"/>
        <v>128010 ナノ構造化学関連</v>
      </c>
      <c r="H383" t="s">
        <v>2385</v>
      </c>
      <c r="I383" t="s">
        <v>2386</v>
      </c>
      <c r="J383" t="s">
        <v>2387</v>
      </c>
      <c r="K383" t="s">
        <v>2388</v>
      </c>
      <c r="L383" t="s">
        <v>2389</v>
      </c>
      <c r="M383" t="s">
        <v>2390</v>
      </c>
      <c r="N383" t="s">
        <v>2391</v>
      </c>
      <c r="O383" t="s">
        <v>2392</v>
      </c>
      <c r="P383" t="s">
        <v>2393</v>
      </c>
    </row>
    <row r="384" spans="1:79" x14ac:dyDescent="0.3">
      <c r="A384" t="s">
        <v>1874</v>
      </c>
      <c r="B384" s="3">
        <v>4100</v>
      </c>
      <c r="C384" t="s">
        <v>2379</v>
      </c>
      <c r="D384" t="str">
        <f t="shared" si="10"/>
        <v>4100 ナノマイクロ科学およびその関連分野</v>
      </c>
      <c r="E384">
        <v>128020</v>
      </c>
      <c r="F384" t="s">
        <v>2394</v>
      </c>
      <c r="G384" t="str">
        <f t="shared" si="11"/>
        <v>128020 ナノ構造物理関連</v>
      </c>
      <c r="H384" t="s">
        <v>2395</v>
      </c>
      <c r="I384" t="s">
        <v>2396</v>
      </c>
      <c r="J384" t="s">
        <v>2397</v>
      </c>
      <c r="K384" t="s">
        <v>2398</v>
      </c>
      <c r="L384" t="s">
        <v>2399</v>
      </c>
      <c r="M384" t="s">
        <v>2172</v>
      </c>
      <c r="N384" t="s">
        <v>2175</v>
      </c>
      <c r="O384" t="s">
        <v>2400</v>
      </c>
      <c r="P384" t="s">
        <v>2401</v>
      </c>
      <c r="Q384" t="s">
        <v>2402</v>
      </c>
    </row>
    <row r="385" spans="1:79" x14ac:dyDescent="0.3">
      <c r="A385" t="s">
        <v>1874</v>
      </c>
      <c r="B385" s="3">
        <v>4100</v>
      </c>
      <c r="C385" t="s">
        <v>2379</v>
      </c>
      <c r="D385" t="str">
        <f t="shared" si="10"/>
        <v>4100 ナノマイクロ科学およびその関連分野</v>
      </c>
      <c r="E385">
        <v>128030</v>
      </c>
      <c r="F385" t="s">
        <v>2403</v>
      </c>
      <c r="G385" t="str">
        <f t="shared" si="11"/>
        <v>128030 ナノ材料科学関連</v>
      </c>
      <c r="H385" t="s">
        <v>2404</v>
      </c>
      <c r="I385" t="s">
        <v>2405</v>
      </c>
      <c r="J385" t="s">
        <v>2406</v>
      </c>
      <c r="K385" t="s">
        <v>2407</v>
      </c>
      <c r="L385" t="s">
        <v>2408</v>
      </c>
      <c r="M385" t="s">
        <v>2409</v>
      </c>
      <c r="N385" t="s">
        <v>2410</v>
      </c>
      <c r="O385" t="s">
        <v>2411</v>
      </c>
      <c r="P385" t="s">
        <v>2412</v>
      </c>
      <c r="Q385" t="s">
        <v>2413</v>
      </c>
      <c r="R385" t="s">
        <v>2414</v>
      </c>
      <c r="S385" t="s">
        <v>2415</v>
      </c>
    </row>
    <row r="386" spans="1:79" x14ac:dyDescent="0.3">
      <c r="A386" t="s">
        <v>1874</v>
      </c>
      <c r="B386" s="3">
        <v>4100</v>
      </c>
      <c r="C386" t="s">
        <v>2379</v>
      </c>
      <c r="D386" t="str">
        <f t="shared" si="10"/>
        <v>4100 ナノマイクロ科学およびその関連分野</v>
      </c>
      <c r="E386">
        <v>128040</v>
      </c>
      <c r="F386" t="s">
        <v>2416</v>
      </c>
      <c r="G386" t="str">
        <f t="shared" si="11"/>
        <v>128040 ナノバイオサイエンス関連</v>
      </c>
      <c r="H386" t="s">
        <v>2417</v>
      </c>
      <c r="I386" t="s">
        <v>2418</v>
      </c>
      <c r="J386" t="s">
        <v>2419</v>
      </c>
      <c r="K386" t="s">
        <v>869</v>
      </c>
      <c r="L386" t="s">
        <v>2420</v>
      </c>
      <c r="M386" t="s">
        <v>2421</v>
      </c>
      <c r="N386" t="s">
        <v>2422</v>
      </c>
      <c r="O386" t="s">
        <v>2423</v>
      </c>
      <c r="P386" t="s">
        <v>2424</v>
      </c>
      <c r="Q386" t="s">
        <v>2425</v>
      </c>
    </row>
    <row r="387" spans="1:79" x14ac:dyDescent="0.3">
      <c r="A387" t="s">
        <v>1874</v>
      </c>
      <c r="B387" s="3">
        <v>4100</v>
      </c>
      <c r="C387" t="s">
        <v>2379</v>
      </c>
      <c r="D387" t="str">
        <f t="shared" ref="D387:D450" si="12">B387&amp;" "&amp;C387</f>
        <v>4100 ナノマイクロ科学およびその関連分野</v>
      </c>
      <c r="E387">
        <v>128050</v>
      </c>
      <c r="F387" t="s">
        <v>2426</v>
      </c>
      <c r="G387" t="str">
        <f t="shared" ref="G387:G450" si="13">E387&amp;" "&amp;F387</f>
        <v>128050 ナノマイクロシステム関連</v>
      </c>
      <c r="H387" t="s">
        <v>2427</v>
      </c>
      <c r="I387" t="s">
        <v>2428</v>
      </c>
      <c r="J387" t="s">
        <v>2429</v>
      </c>
      <c r="K387" t="s">
        <v>2430</v>
      </c>
      <c r="L387" t="s">
        <v>2431</v>
      </c>
      <c r="M387" t="s">
        <v>2432</v>
      </c>
      <c r="N387" t="s">
        <v>2433</v>
      </c>
      <c r="O387" t="s">
        <v>2434</v>
      </c>
      <c r="P387" t="s">
        <v>2435</v>
      </c>
    </row>
    <row r="388" spans="1:79" x14ac:dyDescent="0.3">
      <c r="A388" t="s">
        <v>1874</v>
      </c>
      <c r="B388" s="3">
        <v>4100</v>
      </c>
      <c r="C388" t="s">
        <v>2379</v>
      </c>
      <c r="D388" t="str">
        <f t="shared" si="12"/>
        <v>4100 ナノマイクロ科学およびその関連分野</v>
      </c>
      <c r="E388">
        <v>383100</v>
      </c>
      <c r="F388" t="s">
        <v>2436</v>
      </c>
      <c r="G388" t="str">
        <f t="shared" si="13"/>
        <v>383100 ナノ医療システム関連</v>
      </c>
      <c r="H388" t="s">
        <v>2437</v>
      </c>
      <c r="I388" t="s">
        <v>2437</v>
      </c>
    </row>
    <row r="389" spans="1:79" x14ac:dyDescent="0.3">
      <c r="A389" t="s">
        <v>1874</v>
      </c>
      <c r="B389" s="3">
        <v>4100</v>
      </c>
      <c r="C389" t="s">
        <v>2379</v>
      </c>
      <c r="D389" t="str">
        <f t="shared" si="12"/>
        <v>4100 ナノマイクロ科学およびその関連分野</v>
      </c>
      <c r="E389">
        <v>383130</v>
      </c>
      <c r="F389" t="s">
        <v>2438</v>
      </c>
      <c r="G389" t="str">
        <f t="shared" si="13"/>
        <v>383130 新機能ナノエレクトロニクスデバイス関連</v>
      </c>
      <c r="H389" t="s">
        <v>2439</v>
      </c>
      <c r="I389" t="s">
        <v>2439</v>
      </c>
    </row>
    <row r="390" spans="1:79" x14ac:dyDescent="0.3">
      <c r="A390" t="s">
        <v>1874</v>
      </c>
      <c r="B390" s="3">
        <v>4100</v>
      </c>
      <c r="C390" t="s">
        <v>2379</v>
      </c>
      <c r="D390" t="str">
        <f t="shared" si="12"/>
        <v>4100 ナノマイクロ科学およびその関連分野</v>
      </c>
      <c r="E390">
        <v>383160</v>
      </c>
      <c r="F390" t="s">
        <v>2440</v>
      </c>
      <c r="G390" t="str">
        <f t="shared" si="13"/>
        <v>383160 MEMS,センシングデバイス関連</v>
      </c>
      <c r="H390" t="s">
        <v>2441</v>
      </c>
      <c r="I390" t="s">
        <v>2442</v>
      </c>
      <c r="J390" t="s">
        <v>2443</v>
      </c>
    </row>
    <row r="391" spans="1:79" x14ac:dyDescent="0.3">
      <c r="A391" t="s">
        <v>1874</v>
      </c>
      <c r="B391" s="3">
        <v>4100</v>
      </c>
      <c r="C391" t="s">
        <v>2379</v>
      </c>
      <c r="D391" t="str">
        <f t="shared" si="12"/>
        <v>4100 ナノマイクロ科学およびその関連分野</v>
      </c>
      <c r="E391">
        <v>383250</v>
      </c>
      <c r="F391" t="s">
        <v>2444</v>
      </c>
      <c r="G391" t="str">
        <f t="shared" si="13"/>
        <v>383250 フォノンエンジニアリング関連</v>
      </c>
      <c r="H391" t="s">
        <v>2445</v>
      </c>
      <c r="I391" t="s">
        <v>2445</v>
      </c>
    </row>
    <row r="392" spans="1:79" x14ac:dyDescent="0.3">
      <c r="A392" t="s">
        <v>1874</v>
      </c>
      <c r="B392" s="3">
        <v>4100</v>
      </c>
      <c r="C392" t="s">
        <v>2379</v>
      </c>
      <c r="D392" t="str">
        <f t="shared" si="12"/>
        <v>4100 ナノマイクロ科学およびその関連分野</v>
      </c>
      <c r="E392">
        <v>383290</v>
      </c>
      <c r="F392" t="s">
        <v>2446</v>
      </c>
      <c r="G392" t="str">
        <f t="shared" si="13"/>
        <v>383290 ナノ力学制御技術関連</v>
      </c>
      <c r="H392" t="s">
        <v>2447</v>
      </c>
      <c r="I392" t="s">
        <v>2447</v>
      </c>
    </row>
    <row r="393" spans="1:79" x14ac:dyDescent="0.3">
      <c r="A393" t="s">
        <v>1874</v>
      </c>
      <c r="B393" s="3">
        <v>4100</v>
      </c>
      <c r="C393" t="s">
        <v>2379</v>
      </c>
      <c r="D393" t="str">
        <f t="shared" si="12"/>
        <v>4100 ナノマイクロ科学およびその関連分野</v>
      </c>
      <c r="E393">
        <v>383330</v>
      </c>
      <c r="F393" t="s">
        <v>2448</v>
      </c>
      <c r="G393" t="str">
        <f t="shared" si="13"/>
        <v>383330 ナノ,オペランド計測技術関連</v>
      </c>
      <c r="H393" t="s">
        <v>2449</v>
      </c>
      <c r="I393" t="s">
        <v>2450</v>
      </c>
      <c r="J393" t="s">
        <v>2451</v>
      </c>
    </row>
    <row r="394" spans="1:79" x14ac:dyDescent="0.3">
      <c r="A394" t="s">
        <v>1874</v>
      </c>
      <c r="B394" s="3">
        <v>4110</v>
      </c>
      <c r="C394" t="s">
        <v>2452</v>
      </c>
      <c r="D394" t="str">
        <f t="shared" si="12"/>
        <v>4110 応用物理物性およびその関連分野</v>
      </c>
      <c r="E394">
        <v>129000</v>
      </c>
      <c r="F394" t="s">
        <v>2453</v>
      </c>
      <c r="G394" t="str">
        <f t="shared" si="13"/>
        <v>129000 【カテゴリ】応用物理物性およびその関連分野</v>
      </c>
      <c r="H394" t="s">
        <v>2454</v>
      </c>
      <c r="I394" t="s">
        <v>2455</v>
      </c>
      <c r="J394" t="s">
        <v>2456</v>
      </c>
      <c r="CA394" t="s">
        <v>86</v>
      </c>
    </row>
    <row r="395" spans="1:79" x14ac:dyDescent="0.3">
      <c r="A395" t="s">
        <v>1874</v>
      </c>
      <c r="B395" s="3">
        <v>4110</v>
      </c>
      <c r="C395" t="s">
        <v>2452</v>
      </c>
      <c r="D395" t="str">
        <f t="shared" si="12"/>
        <v>4110 応用物理物性およびその関連分野</v>
      </c>
      <c r="E395">
        <v>129010</v>
      </c>
      <c r="F395" t="s">
        <v>2457</v>
      </c>
      <c r="G395" t="str">
        <f t="shared" si="13"/>
        <v>129010 応用物性関連</v>
      </c>
      <c r="H395" t="s">
        <v>2458</v>
      </c>
      <c r="I395" t="s">
        <v>2162</v>
      </c>
      <c r="J395" t="s">
        <v>2164</v>
      </c>
      <c r="K395" t="s">
        <v>1957</v>
      </c>
      <c r="L395" t="s">
        <v>2459</v>
      </c>
      <c r="M395" t="s">
        <v>2460</v>
      </c>
      <c r="N395" t="s">
        <v>2461</v>
      </c>
      <c r="O395" t="s">
        <v>2462</v>
      </c>
      <c r="P395" t="s">
        <v>2463</v>
      </c>
      <c r="Q395" t="s">
        <v>1982</v>
      </c>
    </row>
    <row r="396" spans="1:79" x14ac:dyDescent="0.3">
      <c r="A396" t="s">
        <v>1874</v>
      </c>
      <c r="B396" s="3">
        <v>4110</v>
      </c>
      <c r="C396" t="s">
        <v>2452</v>
      </c>
      <c r="D396" t="str">
        <f t="shared" si="12"/>
        <v>4110 応用物理物性およびその関連分野</v>
      </c>
      <c r="E396">
        <v>129020</v>
      </c>
      <c r="F396" t="s">
        <v>2464</v>
      </c>
      <c r="G396" t="str">
        <f t="shared" si="13"/>
        <v>129020 薄膜および表面界面物性関連</v>
      </c>
      <c r="H396" t="s">
        <v>2465</v>
      </c>
      <c r="I396" t="s">
        <v>2466</v>
      </c>
      <c r="J396" t="s">
        <v>2467</v>
      </c>
      <c r="K396" t="s">
        <v>2468</v>
      </c>
      <c r="L396" t="s">
        <v>2469</v>
      </c>
      <c r="M396" t="s">
        <v>2470</v>
      </c>
      <c r="N396" t="s">
        <v>2471</v>
      </c>
      <c r="O396" t="s">
        <v>2472</v>
      </c>
      <c r="P396" t="s">
        <v>2473</v>
      </c>
      <c r="Q396" t="s">
        <v>2474</v>
      </c>
    </row>
    <row r="397" spans="1:79" x14ac:dyDescent="0.3">
      <c r="A397" t="s">
        <v>1874</v>
      </c>
      <c r="B397" s="3">
        <v>4110</v>
      </c>
      <c r="C397" t="s">
        <v>2452</v>
      </c>
      <c r="D397" t="str">
        <f t="shared" si="12"/>
        <v>4110 応用物理物性およびその関連分野</v>
      </c>
      <c r="E397">
        <v>129030</v>
      </c>
      <c r="F397" t="s">
        <v>2475</v>
      </c>
      <c r="G397" t="str">
        <f t="shared" si="13"/>
        <v>129030 応用物理一般関連</v>
      </c>
      <c r="H397" t="s">
        <v>2476</v>
      </c>
      <c r="I397" t="s">
        <v>2477</v>
      </c>
      <c r="J397" t="s">
        <v>2478</v>
      </c>
      <c r="K397" t="s">
        <v>2479</v>
      </c>
      <c r="L397" t="s">
        <v>2480</v>
      </c>
      <c r="M397" t="s">
        <v>2481</v>
      </c>
      <c r="N397" t="s">
        <v>2119</v>
      </c>
    </row>
    <row r="398" spans="1:79" x14ac:dyDescent="0.3">
      <c r="A398" t="s">
        <v>1874</v>
      </c>
      <c r="B398" s="3">
        <v>4110</v>
      </c>
      <c r="C398" t="s">
        <v>2452</v>
      </c>
      <c r="D398" t="str">
        <f t="shared" si="12"/>
        <v>4110 応用物理物性およびその関連分野</v>
      </c>
      <c r="E398">
        <v>381270</v>
      </c>
      <c r="F398" t="s">
        <v>2482</v>
      </c>
      <c r="G398" t="str">
        <f t="shared" si="13"/>
        <v>381270 破壊力学関連</v>
      </c>
      <c r="H398" t="s">
        <v>2483</v>
      </c>
      <c r="I398" t="s">
        <v>2483</v>
      </c>
    </row>
    <row r="399" spans="1:79" x14ac:dyDescent="0.3">
      <c r="A399" t="s">
        <v>1874</v>
      </c>
      <c r="B399" s="3">
        <v>4120</v>
      </c>
      <c r="C399" t="s">
        <v>2484</v>
      </c>
      <c r="D399" t="str">
        <f t="shared" si="12"/>
        <v>4120 応用物理工学およびその関連分野</v>
      </c>
      <c r="E399">
        <v>130000</v>
      </c>
      <c r="F399" t="s">
        <v>2485</v>
      </c>
      <c r="G399" t="str">
        <f t="shared" si="13"/>
        <v>130000 【カテゴリ】応用物理工学およびその関連分野</v>
      </c>
      <c r="H399" t="s">
        <v>2486</v>
      </c>
      <c r="I399" t="s">
        <v>2487</v>
      </c>
      <c r="J399" t="s">
        <v>2488</v>
      </c>
      <c r="CA399" t="s">
        <v>86</v>
      </c>
    </row>
    <row r="400" spans="1:79" x14ac:dyDescent="0.3">
      <c r="A400" t="s">
        <v>1874</v>
      </c>
      <c r="B400" s="3">
        <v>4120</v>
      </c>
      <c r="C400" t="s">
        <v>2484</v>
      </c>
      <c r="D400" t="str">
        <f t="shared" si="12"/>
        <v>4120 応用物理工学およびその関連分野</v>
      </c>
      <c r="E400">
        <v>130010</v>
      </c>
      <c r="F400" t="s">
        <v>2489</v>
      </c>
      <c r="G400" t="str">
        <f t="shared" si="13"/>
        <v>130010 結晶工学関連</v>
      </c>
      <c r="H400" t="s">
        <v>2490</v>
      </c>
      <c r="I400" t="s">
        <v>2302</v>
      </c>
      <c r="J400" t="s">
        <v>1956</v>
      </c>
      <c r="K400" t="s">
        <v>2491</v>
      </c>
      <c r="L400" t="s">
        <v>2492</v>
      </c>
      <c r="M400" t="s">
        <v>2295</v>
      </c>
      <c r="N400" t="s">
        <v>2493</v>
      </c>
      <c r="O400" t="s">
        <v>2494</v>
      </c>
      <c r="P400" t="s">
        <v>2495</v>
      </c>
      <c r="Q400" t="s">
        <v>2009</v>
      </c>
    </row>
    <row r="401" spans="1:80" x14ac:dyDescent="0.3">
      <c r="A401" t="s">
        <v>1874</v>
      </c>
      <c r="B401" s="3">
        <v>4120</v>
      </c>
      <c r="C401" t="s">
        <v>2484</v>
      </c>
      <c r="D401" t="str">
        <f t="shared" si="12"/>
        <v>4120 応用物理工学およびその関連分野</v>
      </c>
      <c r="E401">
        <v>130020</v>
      </c>
      <c r="F401" t="s">
        <v>2496</v>
      </c>
      <c r="G401" t="str">
        <f t="shared" si="13"/>
        <v>130020 光工学および光量子科学関連</v>
      </c>
      <c r="H401" t="s">
        <v>2497</v>
      </c>
      <c r="I401" t="s">
        <v>2498</v>
      </c>
      <c r="J401" t="s">
        <v>2499</v>
      </c>
      <c r="K401" t="s">
        <v>1962</v>
      </c>
      <c r="L401" t="s">
        <v>2500</v>
      </c>
      <c r="M401" t="s">
        <v>2501</v>
      </c>
      <c r="N401" t="s">
        <v>2502</v>
      </c>
      <c r="O401" t="s">
        <v>2503</v>
      </c>
      <c r="P401" t="s">
        <v>2504</v>
      </c>
      <c r="Q401" t="s">
        <v>2505</v>
      </c>
      <c r="R401" t="s">
        <v>2506</v>
      </c>
    </row>
    <row r="402" spans="1:80" x14ac:dyDescent="0.3">
      <c r="A402" t="s">
        <v>1874</v>
      </c>
      <c r="B402" s="3">
        <v>4130</v>
      </c>
      <c r="C402" t="s">
        <v>2507</v>
      </c>
      <c r="D402" t="str">
        <f t="shared" si="12"/>
        <v>4130 物理化学、機能物性化学およびその関連分野</v>
      </c>
      <c r="E402">
        <v>132000</v>
      </c>
      <c r="F402" t="s">
        <v>2508</v>
      </c>
      <c r="G402" t="str">
        <f t="shared" si="13"/>
        <v>132000 【カテゴリ】物理化学、機能物性化学およびその関連分野</v>
      </c>
      <c r="H402" t="s">
        <v>2509</v>
      </c>
      <c r="I402" t="s">
        <v>2510</v>
      </c>
      <c r="J402" t="s">
        <v>701</v>
      </c>
      <c r="K402" t="s">
        <v>2511</v>
      </c>
      <c r="CA402" t="s">
        <v>86</v>
      </c>
    </row>
    <row r="403" spans="1:80" x14ac:dyDescent="0.3">
      <c r="A403" t="s">
        <v>1874</v>
      </c>
      <c r="B403" s="3">
        <v>4130</v>
      </c>
      <c r="C403" t="s">
        <v>2507</v>
      </c>
      <c r="D403" t="str">
        <f t="shared" si="12"/>
        <v>4130 物理化学、機能物性化学およびその関連分野</v>
      </c>
      <c r="E403">
        <v>132010</v>
      </c>
      <c r="F403" t="s">
        <v>2512</v>
      </c>
      <c r="G403" t="str">
        <f t="shared" si="13"/>
        <v>132010 基礎物理化学関連</v>
      </c>
      <c r="H403" t="s">
        <v>2513</v>
      </c>
      <c r="I403" t="s">
        <v>2514</v>
      </c>
      <c r="J403" t="s">
        <v>2515</v>
      </c>
      <c r="K403" t="s">
        <v>2516</v>
      </c>
      <c r="L403" t="s">
        <v>2517</v>
      </c>
      <c r="M403" t="s">
        <v>697</v>
      </c>
      <c r="N403" t="s">
        <v>2518</v>
      </c>
      <c r="O403" t="s">
        <v>2519</v>
      </c>
      <c r="P403" t="s">
        <v>2520</v>
      </c>
      <c r="Q403" t="s">
        <v>2521</v>
      </c>
      <c r="R403" t="s">
        <v>2522</v>
      </c>
    </row>
    <row r="404" spans="1:80" x14ac:dyDescent="0.3">
      <c r="A404" t="s">
        <v>1874</v>
      </c>
      <c r="B404" s="3">
        <v>4130</v>
      </c>
      <c r="C404" t="s">
        <v>2507</v>
      </c>
      <c r="D404" t="str">
        <f t="shared" si="12"/>
        <v>4130 物理化学、機能物性化学およびその関連分野</v>
      </c>
      <c r="E404">
        <v>132020</v>
      </c>
      <c r="F404" t="s">
        <v>2523</v>
      </c>
      <c r="G404" t="str">
        <f t="shared" si="13"/>
        <v>132020 機能物性化学関連</v>
      </c>
      <c r="H404" t="s">
        <v>2524</v>
      </c>
      <c r="I404" t="s">
        <v>2525</v>
      </c>
      <c r="J404" t="s">
        <v>2526</v>
      </c>
      <c r="K404" t="s">
        <v>2527</v>
      </c>
      <c r="L404" t="s">
        <v>2528</v>
      </c>
      <c r="M404" t="s">
        <v>2529</v>
      </c>
      <c r="N404" t="s">
        <v>2408</v>
      </c>
      <c r="O404" t="s">
        <v>2255</v>
      </c>
      <c r="P404" t="s">
        <v>1962</v>
      </c>
      <c r="Q404" t="s">
        <v>2530</v>
      </c>
      <c r="R404" t="s">
        <v>2119</v>
      </c>
      <c r="S404" t="s">
        <v>2531</v>
      </c>
    </row>
    <row r="405" spans="1:80" x14ac:dyDescent="0.3">
      <c r="A405" t="s">
        <v>1874</v>
      </c>
      <c r="B405" s="3">
        <v>4140</v>
      </c>
      <c r="C405" t="s">
        <v>2532</v>
      </c>
      <c r="D405" t="str">
        <f t="shared" si="12"/>
        <v>4140 有機化学およびその関連分野</v>
      </c>
      <c r="E405">
        <v>133000</v>
      </c>
      <c r="F405" t="s">
        <v>2533</v>
      </c>
      <c r="G405" t="str">
        <f t="shared" si="13"/>
        <v>133000 【カテゴリ】有機化学およびその関連分野</v>
      </c>
      <c r="H405" t="s">
        <v>2534</v>
      </c>
      <c r="I405" t="s">
        <v>2535</v>
      </c>
      <c r="J405" t="s">
        <v>693</v>
      </c>
      <c r="CA405" t="s">
        <v>86</v>
      </c>
    </row>
    <row r="406" spans="1:80" x14ac:dyDescent="0.3">
      <c r="A406" t="s">
        <v>1874</v>
      </c>
      <c r="B406" s="3">
        <v>4140</v>
      </c>
      <c r="C406" t="s">
        <v>2532</v>
      </c>
      <c r="D406" t="str">
        <f t="shared" si="12"/>
        <v>4140 有機化学およびその関連分野</v>
      </c>
      <c r="E406">
        <v>133010</v>
      </c>
      <c r="F406" t="s">
        <v>2536</v>
      </c>
      <c r="G406" t="str">
        <f t="shared" si="13"/>
        <v>133010 構造有機化学および物理有機化学関連</v>
      </c>
      <c r="H406" t="s">
        <v>2537</v>
      </c>
      <c r="I406" t="s">
        <v>2538</v>
      </c>
      <c r="J406" t="s">
        <v>451</v>
      </c>
      <c r="K406" t="s">
        <v>2539</v>
      </c>
      <c r="L406" t="s">
        <v>2540</v>
      </c>
      <c r="M406" t="s">
        <v>2541</v>
      </c>
      <c r="N406" t="s">
        <v>2542</v>
      </c>
      <c r="O406" t="s">
        <v>2543</v>
      </c>
      <c r="P406" t="s">
        <v>2544</v>
      </c>
      <c r="Q406" t="s">
        <v>2545</v>
      </c>
    </row>
    <row r="407" spans="1:80" x14ac:dyDescent="0.3">
      <c r="A407" t="s">
        <v>1874</v>
      </c>
      <c r="B407" s="3">
        <v>4140</v>
      </c>
      <c r="C407" t="s">
        <v>2532</v>
      </c>
      <c r="D407" t="str">
        <f t="shared" si="12"/>
        <v>4140 有機化学およびその関連分野</v>
      </c>
      <c r="E407">
        <v>133020</v>
      </c>
      <c r="F407" t="s">
        <v>2546</v>
      </c>
      <c r="G407" t="str">
        <f t="shared" si="13"/>
        <v>133020 有機合成化学関連</v>
      </c>
      <c r="H407" t="s">
        <v>2547</v>
      </c>
      <c r="I407" t="s">
        <v>2548</v>
      </c>
      <c r="J407" t="s">
        <v>2543</v>
      </c>
      <c r="K407" t="s">
        <v>2549</v>
      </c>
      <c r="L407" t="s">
        <v>2550</v>
      </c>
      <c r="M407" t="s">
        <v>2551</v>
      </c>
      <c r="N407" t="s">
        <v>2552</v>
      </c>
      <c r="O407" t="s">
        <v>2553</v>
      </c>
      <c r="P407" t="s">
        <v>2554</v>
      </c>
      <c r="Q407" t="s">
        <v>2555</v>
      </c>
    </row>
    <row r="408" spans="1:80" x14ac:dyDescent="0.3">
      <c r="A408" t="s">
        <v>1874</v>
      </c>
      <c r="B408" s="3">
        <v>4140</v>
      </c>
      <c r="C408" t="s">
        <v>2532</v>
      </c>
      <c r="D408" t="str">
        <f t="shared" si="12"/>
        <v>4140 有機化学およびその関連分野</v>
      </c>
      <c r="E408">
        <v>381370</v>
      </c>
      <c r="F408" t="s">
        <v>1748</v>
      </c>
      <c r="G408" t="str">
        <f t="shared" si="13"/>
        <v>381370 有機化学物質分析,毒性評価関連</v>
      </c>
      <c r="H408" t="s">
        <v>1749</v>
      </c>
      <c r="I408" t="s">
        <v>1750</v>
      </c>
      <c r="J408" t="s">
        <v>1751</v>
      </c>
      <c r="CB408" t="s">
        <v>231</v>
      </c>
    </row>
    <row r="409" spans="1:80" x14ac:dyDescent="0.3">
      <c r="A409" t="s">
        <v>1874</v>
      </c>
      <c r="B409" s="3">
        <v>4150</v>
      </c>
      <c r="C409" t="s">
        <v>2556</v>
      </c>
      <c r="D409" t="str">
        <f t="shared" si="12"/>
        <v>4150 無機・錯体化学、分析化学およびその関連分野</v>
      </c>
      <c r="E409">
        <v>134000</v>
      </c>
      <c r="F409" t="s">
        <v>2557</v>
      </c>
      <c r="G409" t="str">
        <f t="shared" si="13"/>
        <v>134000 【カテゴリ】無機・錯体化学、分析化学およびその関連分野</v>
      </c>
      <c r="H409" t="s">
        <v>2558</v>
      </c>
      <c r="I409" t="s">
        <v>2559</v>
      </c>
      <c r="J409" t="s">
        <v>2560</v>
      </c>
      <c r="K409" t="s">
        <v>2561</v>
      </c>
      <c r="CA409" t="s">
        <v>86</v>
      </c>
    </row>
    <row r="410" spans="1:80" x14ac:dyDescent="0.3">
      <c r="A410" t="s">
        <v>1874</v>
      </c>
      <c r="B410" s="3">
        <v>4150</v>
      </c>
      <c r="C410" t="s">
        <v>2556</v>
      </c>
      <c r="D410" t="str">
        <f t="shared" si="12"/>
        <v>4150 無機・錯体化学、分析化学およびその関連分野</v>
      </c>
      <c r="E410">
        <v>134010</v>
      </c>
      <c r="F410" t="s">
        <v>2562</v>
      </c>
      <c r="G410" t="str">
        <f t="shared" si="13"/>
        <v>134010 無機・錯体化学関連</v>
      </c>
      <c r="H410" t="s">
        <v>2563</v>
      </c>
      <c r="I410" t="s">
        <v>2564</v>
      </c>
      <c r="J410" t="s">
        <v>2565</v>
      </c>
      <c r="K410" t="s">
        <v>2566</v>
      </c>
      <c r="L410" t="s">
        <v>2567</v>
      </c>
      <c r="M410" t="s">
        <v>2568</v>
      </c>
      <c r="N410" t="s">
        <v>2569</v>
      </c>
      <c r="O410" t="s">
        <v>2539</v>
      </c>
      <c r="P410" t="s">
        <v>2570</v>
      </c>
      <c r="Q410" t="s">
        <v>2571</v>
      </c>
      <c r="R410" t="s">
        <v>2572</v>
      </c>
    </row>
    <row r="411" spans="1:80" x14ac:dyDescent="0.3">
      <c r="A411" t="s">
        <v>1874</v>
      </c>
      <c r="B411" s="3">
        <v>4150</v>
      </c>
      <c r="C411" t="s">
        <v>2556</v>
      </c>
      <c r="D411" t="str">
        <f t="shared" si="12"/>
        <v>4150 無機・錯体化学、分析化学およびその関連分野</v>
      </c>
      <c r="E411">
        <v>134020</v>
      </c>
      <c r="F411" t="s">
        <v>2573</v>
      </c>
      <c r="G411" t="str">
        <f t="shared" si="13"/>
        <v>134020 分析化学関連</v>
      </c>
      <c r="H411" t="s">
        <v>2574</v>
      </c>
      <c r="I411" t="s">
        <v>2575</v>
      </c>
      <c r="J411" t="s">
        <v>2576</v>
      </c>
      <c r="K411" t="s">
        <v>2529</v>
      </c>
      <c r="L411" t="s">
        <v>2577</v>
      </c>
      <c r="M411" t="s">
        <v>2578</v>
      </c>
      <c r="N411" t="s">
        <v>2579</v>
      </c>
      <c r="O411" t="s">
        <v>704</v>
      </c>
      <c r="P411" t="s">
        <v>2580</v>
      </c>
      <c r="Q411" t="s">
        <v>2581</v>
      </c>
      <c r="R411" t="s">
        <v>2582</v>
      </c>
    </row>
    <row r="412" spans="1:80" x14ac:dyDescent="0.3">
      <c r="A412" t="s">
        <v>1874</v>
      </c>
      <c r="B412" s="3">
        <v>4150</v>
      </c>
      <c r="C412" t="s">
        <v>2556</v>
      </c>
      <c r="D412" t="str">
        <f t="shared" si="12"/>
        <v>4150 無機・錯体化学、分析化学およびその関連分野</v>
      </c>
      <c r="E412">
        <v>134030</v>
      </c>
      <c r="F412" t="s">
        <v>2583</v>
      </c>
      <c r="G412" t="str">
        <f t="shared" si="13"/>
        <v>134030 グリーンサステイナブルケミストリーおよび環境化学関連</v>
      </c>
      <c r="H412" t="s">
        <v>2584</v>
      </c>
      <c r="I412" t="s">
        <v>2585</v>
      </c>
      <c r="J412" t="s">
        <v>2586</v>
      </c>
      <c r="K412" t="s">
        <v>2299</v>
      </c>
      <c r="L412" t="s">
        <v>1708</v>
      </c>
      <c r="M412" t="s">
        <v>2587</v>
      </c>
      <c r="N412" t="s">
        <v>1778</v>
      </c>
      <c r="O412" t="s">
        <v>2588</v>
      </c>
      <c r="P412" t="s">
        <v>2589</v>
      </c>
      <c r="Q412" t="s">
        <v>2590</v>
      </c>
      <c r="R412" t="s">
        <v>2591</v>
      </c>
    </row>
    <row r="413" spans="1:80" x14ac:dyDescent="0.3">
      <c r="A413" t="s">
        <v>1874</v>
      </c>
      <c r="B413" s="3">
        <v>4150</v>
      </c>
      <c r="C413" t="s">
        <v>2592</v>
      </c>
      <c r="D413" t="str">
        <f t="shared" si="12"/>
        <v>4150 無機,錯体化学、分析化学およびその関連分野</v>
      </c>
      <c r="E413">
        <v>381380</v>
      </c>
      <c r="F413" t="s">
        <v>1752</v>
      </c>
      <c r="G413" t="str">
        <f t="shared" si="13"/>
        <v>381380 無機化学物質分析,動態把握関連</v>
      </c>
      <c r="H413" t="s">
        <v>1753</v>
      </c>
      <c r="I413" t="s">
        <v>1754</v>
      </c>
      <c r="J413" t="s">
        <v>1755</v>
      </c>
      <c r="CB413" t="s">
        <v>231</v>
      </c>
    </row>
    <row r="414" spans="1:80" x14ac:dyDescent="0.3">
      <c r="A414" t="s">
        <v>1874</v>
      </c>
      <c r="B414" s="3">
        <v>4160</v>
      </c>
      <c r="C414" t="s">
        <v>2593</v>
      </c>
      <c r="D414" t="str">
        <f t="shared" si="12"/>
        <v>4160 高分子、有機材料およびその関連分野</v>
      </c>
      <c r="E414">
        <v>135000</v>
      </c>
      <c r="F414" t="s">
        <v>2594</v>
      </c>
      <c r="G414" t="str">
        <f t="shared" si="13"/>
        <v>135000 【カテゴリ】高分子、有機材料およびその関連分野</v>
      </c>
      <c r="H414" t="s">
        <v>2595</v>
      </c>
      <c r="I414" t="s">
        <v>2596</v>
      </c>
      <c r="J414" t="s">
        <v>2597</v>
      </c>
      <c r="K414" t="s">
        <v>2598</v>
      </c>
      <c r="CA414" t="s">
        <v>86</v>
      </c>
    </row>
    <row r="415" spans="1:80" x14ac:dyDescent="0.3">
      <c r="A415" t="s">
        <v>1874</v>
      </c>
      <c r="B415" s="3">
        <v>4160</v>
      </c>
      <c r="C415" t="s">
        <v>2593</v>
      </c>
      <c r="D415" t="str">
        <f t="shared" si="12"/>
        <v>4160 高分子、有機材料およびその関連分野</v>
      </c>
      <c r="E415">
        <v>135010</v>
      </c>
      <c r="F415" t="s">
        <v>2599</v>
      </c>
      <c r="G415" t="str">
        <f t="shared" si="13"/>
        <v>135010 高分子化学関連</v>
      </c>
      <c r="H415" t="s">
        <v>2600</v>
      </c>
      <c r="I415" t="s">
        <v>2601</v>
      </c>
      <c r="J415" t="s">
        <v>2602</v>
      </c>
      <c r="K415" t="s">
        <v>2603</v>
      </c>
      <c r="L415" t="s">
        <v>2604</v>
      </c>
      <c r="M415" t="s">
        <v>2605</v>
      </c>
      <c r="N415" t="s">
        <v>2606</v>
      </c>
      <c r="O415" t="s">
        <v>2607</v>
      </c>
      <c r="P415" t="s">
        <v>2608</v>
      </c>
      <c r="Q415" t="s">
        <v>2609</v>
      </c>
      <c r="R415" t="s">
        <v>2610</v>
      </c>
    </row>
    <row r="416" spans="1:80" x14ac:dyDescent="0.3">
      <c r="A416" t="s">
        <v>1874</v>
      </c>
      <c r="B416" s="3">
        <v>4160</v>
      </c>
      <c r="C416" t="s">
        <v>2593</v>
      </c>
      <c r="D416" t="str">
        <f t="shared" si="12"/>
        <v>4160 高分子、有機材料およびその関連分野</v>
      </c>
      <c r="E416">
        <v>135020</v>
      </c>
      <c r="F416" t="s">
        <v>2611</v>
      </c>
      <c r="G416" t="str">
        <f t="shared" si="13"/>
        <v>135020 高分子材料関連</v>
      </c>
      <c r="H416" t="s">
        <v>2612</v>
      </c>
      <c r="I416" t="s">
        <v>2613</v>
      </c>
      <c r="J416" t="s">
        <v>2614</v>
      </c>
      <c r="K416" t="s">
        <v>2615</v>
      </c>
      <c r="L416" t="s">
        <v>2616</v>
      </c>
      <c r="M416" t="s">
        <v>2617</v>
      </c>
      <c r="N416" t="s">
        <v>2618</v>
      </c>
      <c r="O416" t="s">
        <v>2619</v>
      </c>
      <c r="P416" t="s">
        <v>2620</v>
      </c>
      <c r="Q416" t="s">
        <v>2621</v>
      </c>
    </row>
    <row r="417" spans="1:80" x14ac:dyDescent="0.3">
      <c r="A417" t="s">
        <v>1874</v>
      </c>
      <c r="B417" s="3">
        <v>4160</v>
      </c>
      <c r="C417" t="s">
        <v>2593</v>
      </c>
      <c r="D417" t="str">
        <f t="shared" si="12"/>
        <v>4160 高分子、有機材料およびその関連分野</v>
      </c>
      <c r="E417">
        <v>135030</v>
      </c>
      <c r="F417" t="s">
        <v>2622</v>
      </c>
      <c r="G417" t="str">
        <f t="shared" si="13"/>
        <v>135030 有機機能材料関連</v>
      </c>
      <c r="H417" t="s">
        <v>2623</v>
      </c>
      <c r="I417" t="s">
        <v>2624</v>
      </c>
      <c r="J417" t="s">
        <v>2460</v>
      </c>
      <c r="K417" t="s">
        <v>2625</v>
      </c>
      <c r="L417" t="s">
        <v>2626</v>
      </c>
      <c r="M417" t="s">
        <v>2627</v>
      </c>
      <c r="N417" t="s">
        <v>2628</v>
      </c>
      <c r="O417" t="s">
        <v>2629</v>
      </c>
      <c r="P417" t="s">
        <v>2630</v>
      </c>
      <c r="Q417" t="s">
        <v>2631</v>
      </c>
    </row>
    <row r="418" spans="1:80" x14ac:dyDescent="0.3">
      <c r="A418" t="s">
        <v>1874</v>
      </c>
      <c r="B418" s="3">
        <v>4170</v>
      </c>
      <c r="C418" t="s">
        <v>2632</v>
      </c>
      <c r="D418" t="str">
        <f t="shared" si="12"/>
        <v>4170 無機材料化学、エネルギー関連化学およびその関連分野</v>
      </c>
      <c r="E418">
        <v>136000</v>
      </c>
      <c r="F418" t="s">
        <v>2633</v>
      </c>
      <c r="G418" t="str">
        <f t="shared" si="13"/>
        <v>136000 【カテゴリ】無機材料化学、エネルギー関連化学およびその関連分野</v>
      </c>
      <c r="H418" t="s">
        <v>2634</v>
      </c>
      <c r="I418" t="s">
        <v>2635</v>
      </c>
      <c r="J418" t="s">
        <v>2636</v>
      </c>
      <c r="K418" t="s">
        <v>2637</v>
      </c>
      <c r="CA418" t="s">
        <v>86</v>
      </c>
    </row>
    <row r="419" spans="1:80" x14ac:dyDescent="0.3">
      <c r="A419" t="s">
        <v>1874</v>
      </c>
      <c r="B419" s="3">
        <v>4170</v>
      </c>
      <c r="C419" t="s">
        <v>2632</v>
      </c>
      <c r="D419" t="str">
        <f t="shared" si="12"/>
        <v>4170 無機材料化学、エネルギー関連化学およびその関連分野</v>
      </c>
      <c r="E419">
        <v>136010</v>
      </c>
      <c r="F419" t="s">
        <v>2638</v>
      </c>
      <c r="G419" t="str">
        <f t="shared" si="13"/>
        <v>136010 無機物質および無機材料化学関連</v>
      </c>
      <c r="H419" t="s">
        <v>2639</v>
      </c>
      <c r="I419" t="s">
        <v>1960</v>
      </c>
      <c r="J419" t="s">
        <v>2640</v>
      </c>
      <c r="K419" t="s">
        <v>2491</v>
      </c>
      <c r="L419" t="s">
        <v>1956</v>
      </c>
      <c r="M419" t="s">
        <v>2641</v>
      </c>
      <c r="N419" t="s">
        <v>2642</v>
      </c>
      <c r="O419" t="s">
        <v>2643</v>
      </c>
      <c r="P419" t="s">
        <v>2386</v>
      </c>
      <c r="Q419" t="s">
        <v>2644</v>
      </c>
      <c r="R419" t="s">
        <v>2628</v>
      </c>
    </row>
    <row r="420" spans="1:80" x14ac:dyDescent="0.3">
      <c r="A420" t="s">
        <v>1874</v>
      </c>
      <c r="B420" s="3">
        <v>4170</v>
      </c>
      <c r="C420" t="s">
        <v>2632</v>
      </c>
      <c r="D420" t="str">
        <f t="shared" si="12"/>
        <v>4170 無機材料化学、エネルギー関連化学およびその関連分野</v>
      </c>
      <c r="E420">
        <v>136020</v>
      </c>
      <c r="F420" t="s">
        <v>2645</v>
      </c>
      <c r="G420" t="str">
        <f t="shared" si="13"/>
        <v>136020 エネルギー関連化学</v>
      </c>
      <c r="H420" t="s">
        <v>2646</v>
      </c>
      <c r="I420" t="s">
        <v>2647</v>
      </c>
      <c r="J420" t="s">
        <v>2631</v>
      </c>
      <c r="K420" t="s">
        <v>2229</v>
      </c>
      <c r="L420" t="s">
        <v>2648</v>
      </c>
      <c r="M420" t="s">
        <v>2649</v>
      </c>
      <c r="N420" t="s">
        <v>2650</v>
      </c>
      <c r="O420" t="s">
        <v>2651</v>
      </c>
      <c r="P420" t="s">
        <v>2652</v>
      </c>
      <c r="Q420" t="s">
        <v>1794</v>
      </c>
      <c r="R420" t="s">
        <v>1809</v>
      </c>
    </row>
    <row r="421" spans="1:80" x14ac:dyDescent="0.3">
      <c r="A421" t="s">
        <v>1874</v>
      </c>
      <c r="B421" s="3">
        <v>4180</v>
      </c>
      <c r="C421" t="s">
        <v>2653</v>
      </c>
      <c r="D421" t="str">
        <f t="shared" si="12"/>
        <v>4180 生体分子化学およびその関連分野</v>
      </c>
      <c r="E421">
        <v>137000</v>
      </c>
      <c r="F421" t="s">
        <v>2654</v>
      </c>
      <c r="G421" t="str">
        <f t="shared" si="13"/>
        <v>137000 【カテゴリ】生体分子化学およびその関連分野</v>
      </c>
      <c r="H421" t="s">
        <v>2655</v>
      </c>
      <c r="I421" t="s">
        <v>2656</v>
      </c>
      <c r="J421" t="s">
        <v>2657</v>
      </c>
      <c r="CA421" t="s">
        <v>86</v>
      </c>
    </row>
    <row r="422" spans="1:80" x14ac:dyDescent="0.3">
      <c r="A422" t="s">
        <v>1874</v>
      </c>
      <c r="B422" s="3">
        <v>4180</v>
      </c>
      <c r="C422" t="s">
        <v>2653</v>
      </c>
      <c r="D422" t="str">
        <f t="shared" si="12"/>
        <v>4180 生体分子化学およびその関連分野</v>
      </c>
      <c r="E422">
        <v>137010</v>
      </c>
      <c r="F422" t="s">
        <v>2658</v>
      </c>
      <c r="G422" t="str">
        <f t="shared" si="13"/>
        <v>137010 生体関連化学</v>
      </c>
      <c r="H422" t="s">
        <v>2659</v>
      </c>
      <c r="I422" t="s">
        <v>2660</v>
      </c>
      <c r="J422" t="s">
        <v>2567</v>
      </c>
      <c r="K422" t="s">
        <v>2661</v>
      </c>
      <c r="L422" t="s">
        <v>2662</v>
      </c>
      <c r="M422" t="s">
        <v>1304</v>
      </c>
      <c r="N422" t="s">
        <v>2663</v>
      </c>
    </row>
    <row r="423" spans="1:80" x14ac:dyDescent="0.3">
      <c r="A423" t="s">
        <v>1874</v>
      </c>
      <c r="B423" s="3">
        <v>4180</v>
      </c>
      <c r="C423" t="s">
        <v>2653</v>
      </c>
      <c r="D423" t="str">
        <f t="shared" si="12"/>
        <v>4180 生体分子化学およびその関連分野</v>
      </c>
      <c r="E423">
        <v>137020</v>
      </c>
      <c r="F423" t="s">
        <v>2664</v>
      </c>
      <c r="G423" t="str">
        <f t="shared" si="13"/>
        <v>137020 生物分子化学関連</v>
      </c>
      <c r="H423" t="s">
        <v>2665</v>
      </c>
      <c r="I423" t="s">
        <v>116</v>
      </c>
      <c r="J423" t="s">
        <v>2666</v>
      </c>
      <c r="K423" t="s">
        <v>2667</v>
      </c>
      <c r="L423" t="s">
        <v>2668</v>
      </c>
      <c r="M423" t="s">
        <v>2669</v>
      </c>
      <c r="N423" t="s">
        <v>2670</v>
      </c>
    </row>
    <row r="424" spans="1:80" x14ac:dyDescent="0.3">
      <c r="A424" t="s">
        <v>1874</v>
      </c>
      <c r="B424" s="3">
        <v>4180</v>
      </c>
      <c r="C424" t="s">
        <v>2653</v>
      </c>
      <c r="D424" t="str">
        <f t="shared" si="12"/>
        <v>4180 生体分子化学およびその関連分野</v>
      </c>
      <c r="E424">
        <v>137030</v>
      </c>
      <c r="F424" t="s">
        <v>2671</v>
      </c>
      <c r="G424" t="str">
        <f t="shared" si="13"/>
        <v>137030 ケミカルバイオロジー関連</v>
      </c>
      <c r="H424" t="s">
        <v>2672</v>
      </c>
      <c r="I424" t="s">
        <v>2673</v>
      </c>
      <c r="J424" t="s">
        <v>2674</v>
      </c>
      <c r="K424" t="s">
        <v>2675</v>
      </c>
      <c r="L424" t="s">
        <v>2676</v>
      </c>
      <c r="M424" t="s">
        <v>118</v>
      </c>
      <c r="N424" t="s">
        <v>2677</v>
      </c>
      <c r="O424" t="s">
        <v>2678</v>
      </c>
      <c r="P424" t="s">
        <v>869</v>
      </c>
      <c r="Q424" t="s">
        <v>2679</v>
      </c>
    </row>
    <row r="425" spans="1:80" x14ac:dyDescent="0.3">
      <c r="A425" t="s">
        <v>2680</v>
      </c>
      <c r="B425" s="3">
        <v>5000</v>
      </c>
      <c r="C425" t="s">
        <v>2681</v>
      </c>
      <c r="D425" t="str">
        <f t="shared" si="12"/>
        <v>5000 地球資源工学、エネルギー学およびその関連分野</v>
      </c>
      <c r="E425">
        <v>131000</v>
      </c>
      <c r="F425" t="s">
        <v>2682</v>
      </c>
      <c r="G425" t="str">
        <f t="shared" si="13"/>
        <v>131000 【カテゴリ】地球資源工学、エネルギー学およびその関連分野</v>
      </c>
      <c r="H425" t="s">
        <v>2683</v>
      </c>
      <c r="I425" t="s">
        <v>2684</v>
      </c>
      <c r="J425" t="s">
        <v>2685</v>
      </c>
      <c r="K425" t="s">
        <v>2686</v>
      </c>
      <c r="L425" t="s">
        <v>2687</v>
      </c>
      <c r="CA425" t="s">
        <v>86</v>
      </c>
    </row>
    <row r="426" spans="1:80" x14ac:dyDescent="0.3">
      <c r="A426" t="s">
        <v>2680</v>
      </c>
      <c r="B426" s="3">
        <v>5000</v>
      </c>
      <c r="C426" t="s">
        <v>2681</v>
      </c>
      <c r="D426" t="str">
        <f t="shared" si="12"/>
        <v>5000 地球資源工学、エネルギー学およびその関連分野</v>
      </c>
      <c r="E426">
        <v>131020</v>
      </c>
      <c r="F426" t="s">
        <v>2688</v>
      </c>
      <c r="G426" t="str">
        <f t="shared" si="13"/>
        <v>131020 地球資源工学およびエネルギー学関連</v>
      </c>
      <c r="H426" t="s">
        <v>2689</v>
      </c>
      <c r="I426" t="s">
        <v>2690</v>
      </c>
      <c r="J426" t="s">
        <v>2691</v>
      </c>
      <c r="K426" t="s">
        <v>1793</v>
      </c>
      <c r="L426" t="s">
        <v>2692</v>
      </c>
      <c r="M426" t="s">
        <v>2693</v>
      </c>
      <c r="N426" t="s">
        <v>2694</v>
      </c>
      <c r="O426" t="s">
        <v>1794</v>
      </c>
      <c r="P426" t="s">
        <v>2695</v>
      </c>
    </row>
    <row r="427" spans="1:80" x14ac:dyDescent="0.3">
      <c r="A427" t="s">
        <v>2680</v>
      </c>
      <c r="B427" s="3">
        <v>5000</v>
      </c>
      <c r="C427" t="s">
        <v>2681</v>
      </c>
      <c r="D427" t="str">
        <f t="shared" si="12"/>
        <v>5000 地球資源工学、エネルギー学およびその関連分野</v>
      </c>
      <c r="E427">
        <v>281110</v>
      </c>
      <c r="F427" t="s">
        <v>2696</v>
      </c>
      <c r="G427" t="str">
        <f t="shared" si="13"/>
        <v>281110 洋上風力発電関連</v>
      </c>
      <c r="H427" t="s">
        <v>2697</v>
      </c>
      <c r="I427" t="s">
        <v>2697</v>
      </c>
      <c r="CB427" t="s">
        <v>231</v>
      </c>
    </row>
    <row r="428" spans="1:80" x14ac:dyDescent="0.3">
      <c r="A428" t="s">
        <v>2680</v>
      </c>
      <c r="B428" s="3">
        <v>5000</v>
      </c>
      <c r="C428" t="s">
        <v>2681</v>
      </c>
      <c r="D428" t="str">
        <f t="shared" si="12"/>
        <v>5000 地球資源工学、エネルギー学およびその関連分野</v>
      </c>
      <c r="E428">
        <v>381010</v>
      </c>
      <c r="F428" t="s">
        <v>2698</v>
      </c>
      <c r="G428" t="str">
        <f t="shared" si="13"/>
        <v>381010 エネルギー資源探査,開発技術関連</v>
      </c>
      <c r="H428" t="s">
        <v>2699</v>
      </c>
      <c r="I428" t="s">
        <v>2700</v>
      </c>
      <c r="J428" t="s">
        <v>2701</v>
      </c>
    </row>
    <row r="429" spans="1:80" x14ac:dyDescent="0.3">
      <c r="A429" t="s">
        <v>2680</v>
      </c>
      <c r="B429" s="3">
        <v>5000</v>
      </c>
      <c r="C429" t="s">
        <v>2681</v>
      </c>
      <c r="D429" t="str">
        <f t="shared" si="12"/>
        <v>5000 地球資源工学、エネルギー学およびその関連分野</v>
      </c>
      <c r="E429">
        <v>381030</v>
      </c>
      <c r="F429" t="s">
        <v>2702</v>
      </c>
      <c r="G429" t="str">
        <f t="shared" si="13"/>
        <v>381030 火力発電関連</v>
      </c>
      <c r="H429" t="s">
        <v>2703</v>
      </c>
      <c r="I429" t="s">
        <v>2703</v>
      </c>
    </row>
    <row r="430" spans="1:80" x14ac:dyDescent="0.3">
      <c r="A430" t="s">
        <v>2680</v>
      </c>
      <c r="B430" s="3">
        <v>5000</v>
      </c>
      <c r="C430" t="s">
        <v>2681</v>
      </c>
      <c r="D430" t="str">
        <f t="shared" si="12"/>
        <v>5000 地球資源工学、エネルギー学およびその関連分野</v>
      </c>
      <c r="E430">
        <v>381080</v>
      </c>
      <c r="F430" t="s">
        <v>1832</v>
      </c>
      <c r="G430" t="str">
        <f t="shared" si="13"/>
        <v>381080 太陽光発電関連</v>
      </c>
      <c r="H430" t="s">
        <v>1833</v>
      </c>
      <c r="I430" t="s">
        <v>1833</v>
      </c>
      <c r="CB430" t="s">
        <v>231</v>
      </c>
    </row>
    <row r="431" spans="1:80" x14ac:dyDescent="0.3">
      <c r="A431" t="s">
        <v>2680</v>
      </c>
      <c r="B431" s="3">
        <v>5000</v>
      </c>
      <c r="C431" t="s">
        <v>2681</v>
      </c>
      <c r="D431" t="str">
        <f t="shared" si="12"/>
        <v>5000 地球資源工学、エネルギー学およびその関連分野</v>
      </c>
      <c r="E431">
        <v>381090</v>
      </c>
      <c r="F431" t="s">
        <v>2704</v>
      </c>
      <c r="G431" t="str">
        <f t="shared" si="13"/>
        <v>381090 宇宙太陽光発電関連</v>
      </c>
      <c r="H431" t="s">
        <v>2705</v>
      </c>
      <c r="I431" t="s">
        <v>2705</v>
      </c>
    </row>
    <row r="432" spans="1:80" x14ac:dyDescent="0.3">
      <c r="A432" t="s">
        <v>2680</v>
      </c>
      <c r="B432" s="3">
        <v>5000</v>
      </c>
      <c r="C432" t="s">
        <v>2681</v>
      </c>
      <c r="D432" t="str">
        <f t="shared" si="12"/>
        <v>5000 地球資源工学、エネルギー学およびその関連分野</v>
      </c>
      <c r="E432">
        <v>381100</v>
      </c>
      <c r="F432" t="s">
        <v>2706</v>
      </c>
      <c r="G432" t="str">
        <f t="shared" si="13"/>
        <v>381100 風力発電関連</v>
      </c>
      <c r="H432" t="s">
        <v>2707</v>
      </c>
      <c r="I432" t="s">
        <v>2707</v>
      </c>
    </row>
    <row r="433" spans="1:80" x14ac:dyDescent="0.3">
      <c r="A433" t="s">
        <v>2680</v>
      </c>
      <c r="B433" s="3">
        <v>5000</v>
      </c>
      <c r="C433" t="s">
        <v>2681</v>
      </c>
      <c r="D433" t="str">
        <f t="shared" si="12"/>
        <v>5000 地球資源工学、エネルギー学およびその関連分野</v>
      </c>
      <c r="E433">
        <v>381120</v>
      </c>
      <c r="F433" t="s">
        <v>2708</v>
      </c>
      <c r="G433" t="str">
        <f t="shared" si="13"/>
        <v>381120 バイオマス発電,利用関連</v>
      </c>
      <c r="H433" t="s">
        <v>2709</v>
      </c>
      <c r="I433" t="s">
        <v>2710</v>
      </c>
      <c r="J433" t="s">
        <v>2711</v>
      </c>
    </row>
    <row r="434" spans="1:80" x14ac:dyDescent="0.3">
      <c r="A434" t="s">
        <v>2680</v>
      </c>
      <c r="B434" s="3">
        <v>5000</v>
      </c>
      <c r="C434" t="s">
        <v>2681</v>
      </c>
      <c r="D434" t="str">
        <f t="shared" si="12"/>
        <v>5000 地球資源工学、エネルギー学およびその関連分野</v>
      </c>
      <c r="E434">
        <v>381130</v>
      </c>
      <c r="F434" t="s">
        <v>2712</v>
      </c>
      <c r="G434" t="str">
        <f t="shared" si="13"/>
        <v>381130 水力発電関連</v>
      </c>
      <c r="H434" t="s">
        <v>2713</v>
      </c>
      <c r="I434" t="s">
        <v>2713</v>
      </c>
    </row>
    <row r="435" spans="1:80" x14ac:dyDescent="0.3">
      <c r="A435" t="s">
        <v>2680</v>
      </c>
      <c r="B435" s="3">
        <v>5000</v>
      </c>
      <c r="C435" t="s">
        <v>2681</v>
      </c>
      <c r="D435" t="str">
        <f t="shared" si="12"/>
        <v>5000 地球資源工学、エネルギー学およびその関連分野</v>
      </c>
      <c r="E435">
        <v>381140</v>
      </c>
      <c r="F435" t="s">
        <v>2714</v>
      </c>
      <c r="G435" t="str">
        <f t="shared" si="13"/>
        <v>381140 海洋発電関連</v>
      </c>
      <c r="H435" t="s">
        <v>2715</v>
      </c>
      <c r="I435" t="s">
        <v>2715</v>
      </c>
    </row>
    <row r="436" spans="1:80" x14ac:dyDescent="0.3">
      <c r="A436" t="s">
        <v>2680</v>
      </c>
      <c r="B436" s="3">
        <v>5000</v>
      </c>
      <c r="C436" t="s">
        <v>2681</v>
      </c>
      <c r="D436" t="str">
        <f t="shared" si="12"/>
        <v>5000 地球資源工学、エネルギー学およびその関連分野</v>
      </c>
      <c r="E436">
        <v>381150</v>
      </c>
      <c r="F436" t="s">
        <v>2716</v>
      </c>
      <c r="G436" t="str">
        <f t="shared" si="13"/>
        <v>381150 地熱発電関連</v>
      </c>
      <c r="H436" t="s">
        <v>2717</v>
      </c>
      <c r="I436" t="s">
        <v>2717</v>
      </c>
    </row>
    <row r="437" spans="1:80" x14ac:dyDescent="0.3">
      <c r="A437" t="s">
        <v>2680</v>
      </c>
      <c r="B437" s="3">
        <v>5000</v>
      </c>
      <c r="C437" t="s">
        <v>2681</v>
      </c>
      <c r="D437" t="str">
        <f t="shared" si="12"/>
        <v>5000 地球資源工学、エネルギー学およびその関連分野</v>
      </c>
      <c r="E437">
        <v>381160</v>
      </c>
      <c r="F437" t="s">
        <v>2718</v>
      </c>
      <c r="G437" t="str">
        <f t="shared" si="13"/>
        <v>381160 太陽熱発電関連</v>
      </c>
      <c r="H437" t="s">
        <v>2719</v>
      </c>
      <c r="I437" t="s">
        <v>2719</v>
      </c>
    </row>
    <row r="438" spans="1:80" x14ac:dyDescent="0.3">
      <c r="A438" t="s">
        <v>2680</v>
      </c>
      <c r="B438" s="3">
        <v>5000</v>
      </c>
      <c r="C438" t="s">
        <v>2681</v>
      </c>
      <c r="D438" t="str">
        <f t="shared" si="12"/>
        <v>5000 地球資源工学、エネルギー学およびその関連分野</v>
      </c>
      <c r="E438">
        <v>381170</v>
      </c>
      <c r="F438" t="s">
        <v>2720</v>
      </c>
      <c r="G438" t="str">
        <f t="shared" si="13"/>
        <v>381170 電気エネルギー利用（エネルギーマネジメントシステム）関連</v>
      </c>
      <c r="H438" t="s">
        <v>2721</v>
      </c>
      <c r="I438" t="s">
        <v>2722</v>
      </c>
      <c r="J438" t="s">
        <v>2723</v>
      </c>
      <c r="CB438" t="s">
        <v>231</v>
      </c>
    </row>
    <row r="439" spans="1:80" x14ac:dyDescent="0.3">
      <c r="A439" t="s">
        <v>2680</v>
      </c>
      <c r="B439" s="3">
        <v>5000</v>
      </c>
      <c r="C439" t="s">
        <v>2681</v>
      </c>
      <c r="D439" t="str">
        <f t="shared" si="12"/>
        <v>5000 地球資源工学、エネルギー学およびその関連分野</v>
      </c>
      <c r="E439">
        <v>381180</v>
      </c>
      <c r="F439" t="s">
        <v>2724</v>
      </c>
      <c r="G439" t="str">
        <f t="shared" si="13"/>
        <v>381180 電気エネルギー利用（電力貯蔵）関連</v>
      </c>
      <c r="H439" t="s">
        <v>2725</v>
      </c>
      <c r="I439" t="s">
        <v>2722</v>
      </c>
      <c r="J439" t="s">
        <v>2726</v>
      </c>
      <c r="CB439" t="s">
        <v>231</v>
      </c>
    </row>
    <row r="440" spans="1:80" x14ac:dyDescent="0.3">
      <c r="A440" t="s">
        <v>2680</v>
      </c>
      <c r="B440" s="3">
        <v>5000</v>
      </c>
      <c r="C440" t="s">
        <v>2681</v>
      </c>
      <c r="D440" t="str">
        <f t="shared" si="12"/>
        <v>5000 地球資源工学、エネルギー学およびその関連分野</v>
      </c>
      <c r="E440">
        <v>381190</v>
      </c>
      <c r="F440" t="s">
        <v>2727</v>
      </c>
      <c r="G440" t="str">
        <f t="shared" si="13"/>
        <v>381190 熱エネルギー利用（蓄熱）関連</v>
      </c>
      <c r="H440" t="s">
        <v>2728</v>
      </c>
      <c r="I440" t="s">
        <v>2729</v>
      </c>
      <c r="J440" t="s">
        <v>2730</v>
      </c>
    </row>
    <row r="441" spans="1:80" x14ac:dyDescent="0.3">
      <c r="A441" t="s">
        <v>2680</v>
      </c>
      <c r="B441" s="3">
        <v>5000</v>
      </c>
      <c r="C441" t="s">
        <v>2681</v>
      </c>
      <c r="D441" t="str">
        <f t="shared" si="12"/>
        <v>5000 地球資源工学、エネルギー学およびその関連分野</v>
      </c>
      <c r="E441">
        <v>381200</v>
      </c>
      <c r="F441" t="s">
        <v>2731</v>
      </c>
      <c r="G441" t="str">
        <f t="shared" si="13"/>
        <v>381200 熱エネルギー利用（熱再生）関連</v>
      </c>
      <c r="H441" t="s">
        <v>2732</v>
      </c>
      <c r="I441" t="s">
        <v>2729</v>
      </c>
      <c r="J441" t="s">
        <v>2733</v>
      </c>
    </row>
    <row r="442" spans="1:80" x14ac:dyDescent="0.3">
      <c r="A442" t="s">
        <v>2680</v>
      </c>
      <c r="B442" s="3">
        <v>5000</v>
      </c>
      <c r="C442" t="s">
        <v>2681</v>
      </c>
      <c r="D442" t="str">
        <f t="shared" si="12"/>
        <v>5000 地球資源工学、エネルギー学およびその関連分野</v>
      </c>
      <c r="E442">
        <v>381210</v>
      </c>
      <c r="F442" t="s">
        <v>2734</v>
      </c>
      <c r="G442" t="str">
        <f t="shared" si="13"/>
        <v>381210 熱エネルギー利用（民生熱利用）関連</v>
      </c>
      <c r="H442" t="s">
        <v>2735</v>
      </c>
      <c r="I442" t="s">
        <v>2729</v>
      </c>
      <c r="J442" t="s">
        <v>2736</v>
      </c>
    </row>
    <row r="443" spans="1:80" x14ac:dyDescent="0.3">
      <c r="A443" t="s">
        <v>2680</v>
      </c>
      <c r="B443" s="3">
        <v>5000</v>
      </c>
      <c r="C443" t="s">
        <v>2681</v>
      </c>
      <c r="D443" t="str">
        <f t="shared" si="12"/>
        <v>5000 地球資源工学、エネルギー学およびその関連分野</v>
      </c>
      <c r="E443">
        <v>381220</v>
      </c>
      <c r="F443" t="s">
        <v>2737</v>
      </c>
      <c r="G443" t="str">
        <f t="shared" si="13"/>
        <v>381220 化学エネルギー利用関連</v>
      </c>
      <c r="H443" t="s">
        <v>2738</v>
      </c>
      <c r="I443" t="s">
        <v>2738</v>
      </c>
    </row>
    <row r="444" spans="1:80" x14ac:dyDescent="0.3">
      <c r="A444" t="s">
        <v>2680</v>
      </c>
      <c r="B444" s="3">
        <v>5000</v>
      </c>
      <c r="C444" t="s">
        <v>2681</v>
      </c>
      <c r="D444" t="str">
        <f t="shared" si="12"/>
        <v>5000 地球資源工学、エネルギー学およびその関連分野</v>
      </c>
      <c r="E444">
        <v>381230</v>
      </c>
      <c r="F444" t="s">
        <v>2739</v>
      </c>
      <c r="G444" t="str">
        <f t="shared" si="13"/>
        <v>381230 地域熱供給（地域冷暖房）関連</v>
      </c>
      <c r="H444" t="s">
        <v>2740</v>
      </c>
      <c r="I444" t="s">
        <v>2741</v>
      </c>
      <c r="J444" t="s">
        <v>2742</v>
      </c>
      <c r="CB444" t="s">
        <v>231</v>
      </c>
    </row>
    <row r="445" spans="1:80" x14ac:dyDescent="0.3">
      <c r="A445" t="s">
        <v>2743</v>
      </c>
      <c r="B445" s="3">
        <v>6000</v>
      </c>
      <c r="C445" t="s">
        <v>2744</v>
      </c>
      <c r="D445" t="str">
        <f t="shared" si="12"/>
        <v>6000 機械力学、ロボティクスおよびその関連分野</v>
      </c>
      <c r="E445">
        <v>120000</v>
      </c>
      <c r="F445" t="s">
        <v>2745</v>
      </c>
      <c r="G445" t="str">
        <f t="shared" si="13"/>
        <v>120000 【カテゴリ】機械力学、ロボティクスおよびその関連分野</v>
      </c>
      <c r="H445" t="s">
        <v>2746</v>
      </c>
      <c r="I445" t="s">
        <v>2747</v>
      </c>
      <c r="J445" t="s">
        <v>2748</v>
      </c>
      <c r="K445" t="s">
        <v>2749</v>
      </c>
      <c r="CA445" t="s">
        <v>86</v>
      </c>
    </row>
    <row r="446" spans="1:80" x14ac:dyDescent="0.3">
      <c r="A446" t="s">
        <v>2743</v>
      </c>
      <c r="B446" s="3">
        <v>6000</v>
      </c>
      <c r="C446" t="s">
        <v>2744</v>
      </c>
      <c r="D446" t="str">
        <f t="shared" si="12"/>
        <v>6000 機械力学、ロボティクスおよびその関連分野</v>
      </c>
      <c r="E446">
        <v>120010</v>
      </c>
      <c r="F446" t="s">
        <v>2750</v>
      </c>
      <c r="G446" t="str">
        <f t="shared" si="13"/>
        <v>120010 機械力学およびメカトロニクス関連</v>
      </c>
      <c r="H446" t="s">
        <v>2751</v>
      </c>
      <c r="I446" t="s">
        <v>2752</v>
      </c>
      <c r="J446" t="s">
        <v>2753</v>
      </c>
      <c r="K446" t="s">
        <v>2754</v>
      </c>
      <c r="L446" t="s">
        <v>2755</v>
      </c>
      <c r="M446" t="s">
        <v>2756</v>
      </c>
      <c r="N446" t="s">
        <v>1300</v>
      </c>
      <c r="O446" t="s">
        <v>2757</v>
      </c>
      <c r="P446" t="s">
        <v>2758</v>
      </c>
    </row>
    <row r="447" spans="1:80" x14ac:dyDescent="0.3">
      <c r="A447" t="s">
        <v>2743</v>
      </c>
      <c r="B447" s="3">
        <v>6000</v>
      </c>
      <c r="C447" t="s">
        <v>2744</v>
      </c>
      <c r="D447" t="str">
        <f t="shared" si="12"/>
        <v>6000 機械力学、ロボティクスおよびその関連分野</v>
      </c>
      <c r="E447">
        <v>120020</v>
      </c>
      <c r="F447" t="s">
        <v>2759</v>
      </c>
      <c r="G447" t="str">
        <f t="shared" si="13"/>
        <v>120020 ロボティクスおよび知能機械システム関連</v>
      </c>
      <c r="H447" t="s">
        <v>2760</v>
      </c>
      <c r="I447" t="s">
        <v>2749</v>
      </c>
      <c r="J447" t="s">
        <v>2761</v>
      </c>
      <c r="K447" t="s">
        <v>2762</v>
      </c>
      <c r="L447" t="s">
        <v>1518</v>
      </c>
      <c r="M447" t="s">
        <v>2763</v>
      </c>
      <c r="N447" t="s">
        <v>2764</v>
      </c>
      <c r="O447" t="s">
        <v>2765</v>
      </c>
      <c r="P447" t="s">
        <v>2766</v>
      </c>
    </row>
    <row r="448" spans="1:80" x14ac:dyDescent="0.3">
      <c r="A448" t="s">
        <v>2743</v>
      </c>
      <c r="B448" s="3">
        <v>6000</v>
      </c>
      <c r="C448" t="s">
        <v>2744</v>
      </c>
      <c r="D448" t="str">
        <f t="shared" si="12"/>
        <v>6000 機械力学、ロボティクスおよびその関連分野</v>
      </c>
      <c r="E448">
        <v>382100</v>
      </c>
      <c r="F448" t="s">
        <v>2767</v>
      </c>
      <c r="G448" t="str">
        <f t="shared" si="13"/>
        <v>382100 ソフトロボティクス関連</v>
      </c>
      <c r="H448" t="s">
        <v>2768</v>
      </c>
      <c r="I448" t="s">
        <v>2768</v>
      </c>
    </row>
    <row r="449" spans="1:79" x14ac:dyDescent="0.3">
      <c r="A449" t="s">
        <v>2743</v>
      </c>
      <c r="B449" s="3">
        <v>6000</v>
      </c>
      <c r="C449" t="s">
        <v>2744</v>
      </c>
      <c r="D449" t="str">
        <f t="shared" si="12"/>
        <v>6000 機械力学、ロボティクスおよびその関連分野</v>
      </c>
      <c r="E449">
        <v>382110</v>
      </c>
      <c r="F449" t="s">
        <v>2769</v>
      </c>
      <c r="G449" t="str">
        <f t="shared" si="13"/>
        <v>382110 生物規範型ロボティクス関連</v>
      </c>
      <c r="H449" t="s">
        <v>2770</v>
      </c>
      <c r="I449" t="s">
        <v>2770</v>
      </c>
    </row>
    <row r="450" spans="1:79" x14ac:dyDescent="0.3">
      <c r="A450" t="s">
        <v>2743</v>
      </c>
      <c r="B450" s="3">
        <v>6000</v>
      </c>
      <c r="C450" t="s">
        <v>2744</v>
      </c>
      <c r="D450" t="str">
        <f t="shared" si="12"/>
        <v>6000 機械力学、ロボティクスおよびその関連分野</v>
      </c>
      <c r="E450">
        <v>382120</v>
      </c>
      <c r="F450" t="s">
        <v>2771</v>
      </c>
      <c r="G450" t="str">
        <f t="shared" si="13"/>
        <v>382120 ロボティクス（インタラクション）関連</v>
      </c>
      <c r="H450" t="s">
        <v>2772</v>
      </c>
      <c r="I450" t="s">
        <v>2749</v>
      </c>
      <c r="J450" t="s">
        <v>2773</v>
      </c>
    </row>
    <row r="451" spans="1:79" x14ac:dyDescent="0.3">
      <c r="A451" t="s">
        <v>2743</v>
      </c>
      <c r="B451" s="3">
        <v>6000</v>
      </c>
      <c r="C451" t="s">
        <v>2744</v>
      </c>
      <c r="D451" t="str">
        <f t="shared" ref="D451:D514" si="14">B451&amp;" "&amp;C451</f>
        <v>6000 機械力学、ロボティクスおよびその関連分野</v>
      </c>
      <c r="E451">
        <v>382130</v>
      </c>
      <c r="F451" t="s">
        <v>2774</v>
      </c>
      <c r="G451" t="str">
        <f t="shared" ref="G451:G514" si="15">E451&amp;" "&amp;F451</f>
        <v>382130 ロボティクス（システム化技術）関連</v>
      </c>
      <c r="H451" t="s">
        <v>2775</v>
      </c>
      <c r="I451" t="s">
        <v>2749</v>
      </c>
      <c r="J451" t="s">
        <v>2149</v>
      </c>
    </row>
    <row r="452" spans="1:79" x14ac:dyDescent="0.3">
      <c r="A452" t="s">
        <v>2743</v>
      </c>
      <c r="B452" s="3">
        <v>6000</v>
      </c>
      <c r="C452" t="s">
        <v>2744</v>
      </c>
      <c r="D452" t="str">
        <f t="shared" si="14"/>
        <v>6000 機械力学、ロボティクスおよびその関連分野</v>
      </c>
      <c r="E452">
        <v>382140</v>
      </c>
      <c r="F452" t="s">
        <v>2776</v>
      </c>
      <c r="G452" t="str">
        <f t="shared" si="15"/>
        <v>382140 モビリティーロボット関連</v>
      </c>
      <c r="H452" t="s">
        <v>2777</v>
      </c>
      <c r="I452" t="s">
        <v>2777</v>
      </c>
    </row>
    <row r="453" spans="1:79" x14ac:dyDescent="0.3">
      <c r="A453" t="s">
        <v>2743</v>
      </c>
      <c r="B453" s="3">
        <v>6000</v>
      </c>
      <c r="C453" t="s">
        <v>2744</v>
      </c>
      <c r="D453" t="str">
        <f t="shared" si="14"/>
        <v>6000 機械力学、ロボティクスおよびその関連分野</v>
      </c>
      <c r="E453">
        <v>382150</v>
      </c>
      <c r="F453" t="s">
        <v>2778</v>
      </c>
      <c r="G453" t="str">
        <f t="shared" si="15"/>
        <v>382150 フィールドロボット関連</v>
      </c>
      <c r="H453" t="s">
        <v>2779</v>
      </c>
      <c r="I453" t="s">
        <v>2779</v>
      </c>
    </row>
    <row r="454" spans="1:79" x14ac:dyDescent="0.3">
      <c r="A454" t="s">
        <v>2743</v>
      </c>
      <c r="B454" s="3">
        <v>6000</v>
      </c>
      <c r="C454" t="s">
        <v>2744</v>
      </c>
      <c r="D454" t="str">
        <f t="shared" si="14"/>
        <v>6000 機械力学、ロボティクスおよびその関連分野</v>
      </c>
      <c r="E454">
        <v>382160</v>
      </c>
      <c r="F454" t="s">
        <v>2780</v>
      </c>
      <c r="G454" t="str">
        <f t="shared" si="15"/>
        <v>382160 介護,医療ロボット（コミュニケーション）関連</v>
      </c>
      <c r="H454" t="s">
        <v>2781</v>
      </c>
      <c r="I454" t="s">
        <v>2782</v>
      </c>
      <c r="J454" t="s">
        <v>2783</v>
      </c>
      <c r="K454" t="s">
        <v>893</v>
      </c>
    </row>
    <row r="455" spans="1:79" x14ac:dyDescent="0.3">
      <c r="A455" t="s">
        <v>2743</v>
      </c>
      <c r="B455" s="3">
        <v>6000</v>
      </c>
      <c r="C455" t="s">
        <v>2744</v>
      </c>
      <c r="D455" t="str">
        <f t="shared" si="14"/>
        <v>6000 機械力学、ロボティクスおよびその関連分野</v>
      </c>
      <c r="E455">
        <v>382170</v>
      </c>
      <c r="F455" t="s">
        <v>2784</v>
      </c>
      <c r="G455" t="str">
        <f t="shared" si="15"/>
        <v>382170 介護ロボット（生活支援,介護）関連</v>
      </c>
      <c r="H455" t="s">
        <v>2785</v>
      </c>
      <c r="I455" t="s">
        <v>2786</v>
      </c>
      <c r="J455" t="s">
        <v>2787</v>
      </c>
      <c r="K455" t="s">
        <v>2782</v>
      </c>
    </row>
    <row r="456" spans="1:79" x14ac:dyDescent="0.3">
      <c r="A456" t="s">
        <v>2743</v>
      </c>
      <c r="B456" s="3">
        <v>6000</v>
      </c>
      <c r="C456" t="s">
        <v>2744</v>
      </c>
      <c r="D456" t="str">
        <f t="shared" si="14"/>
        <v>6000 機械力学、ロボティクスおよびその関連分野</v>
      </c>
      <c r="E456">
        <v>382180</v>
      </c>
      <c r="F456" t="s">
        <v>2788</v>
      </c>
      <c r="G456" t="str">
        <f t="shared" si="15"/>
        <v>382180 医療ロボット（医療）関連</v>
      </c>
      <c r="H456" t="s">
        <v>2789</v>
      </c>
      <c r="I456" t="s">
        <v>2783</v>
      </c>
      <c r="J456" t="s">
        <v>2790</v>
      </c>
    </row>
    <row r="457" spans="1:79" x14ac:dyDescent="0.3">
      <c r="A457" t="s">
        <v>2743</v>
      </c>
      <c r="B457" s="3">
        <v>6000</v>
      </c>
      <c r="C457" t="s">
        <v>2744</v>
      </c>
      <c r="D457" t="str">
        <f t="shared" si="14"/>
        <v>6000 機械力学、ロボティクスおよびその関連分野</v>
      </c>
      <c r="E457">
        <v>382190</v>
      </c>
      <c r="F457" t="s">
        <v>2791</v>
      </c>
      <c r="G457" t="str">
        <f t="shared" si="15"/>
        <v>382190 サービスロボット関連</v>
      </c>
      <c r="H457" t="s">
        <v>2792</v>
      </c>
      <c r="I457" t="s">
        <v>2792</v>
      </c>
    </row>
    <row r="458" spans="1:79" x14ac:dyDescent="0.3">
      <c r="A458" t="s">
        <v>2743</v>
      </c>
      <c r="B458" s="3">
        <v>6000</v>
      </c>
      <c r="C458" t="s">
        <v>2744</v>
      </c>
      <c r="D458" t="str">
        <f t="shared" si="14"/>
        <v>6000 機械力学、ロボティクスおよびその関連分野</v>
      </c>
      <c r="E458">
        <v>382200</v>
      </c>
      <c r="F458" t="s">
        <v>2793</v>
      </c>
      <c r="G458" t="str">
        <f t="shared" si="15"/>
        <v>382200 産業用ロボット関連</v>
      </c>
      <c r="H458" t="s">
        <v>2794</v>
      </c>
      <c r="I458" t="s">
        <v>2794</v>
      </c>
    </row>
    <row r="459" spans="1:79" x14ac:dyDescent="0.3">
      <c r="A459" t="s">
        <v>2743</v>
      </c>
      <c r="B459" s="3">
        <v>6000</v>
      </c>
      <c r="C459" t="s">
        <v>2744</v>
      </c>
      <c r="D459" t="str">
        <f t="shared" si="14"/>
        <v>6000 機械力学、ロボティクスおよびその関連分野</v>
      </c>
      <c r="E459">
        <v>382210</v>
      </c>
      <c r="F459" t="s">
        <v>2795</v>
      </c>
      <c r="G459" t="str">
        <f t="shared" si="15"/>
        <v>382210 農林水産ロボット関連</v>
      </c>
      <c r="H459" t="s">
        <v>2796</v>
      </c>
      <c r="I459" t="s">
        <v>2796</v>
      </c>
    </row>
    <row r="460" spans="1:79" x14ac:dyDescent="0.3">
      <c r="A460" t="s">
        <v>2797</v>
      </c>
      <c r="B460" s="3">
        <v>7000</v>
      </c>
      <c r="C460" t="s">
        <v>2798</v>
      </c>
      <c r="D460" t="str">
        <f t="shared" si="14"/>
        <v>7000 土木工学およびその関連分野</v>
      </c>
      <c r="E460">
        <v>122000</v>
      </c>
      <c r="F460" t="s">
        <v>2799</v>
      </c>
      <c r="G460" t="str">
        <f t="shared" si="15"/>
        <v>122000 【カテゴリ】土木工学およびその関連分野</v>
      </c>
      <c r="H460" t="s">
        <v>2800</v>
      </c>
      <c r="I460" t="s">
        <v>2801</v>
      </c>
      <c r="J460" t="s">
        <v>2802</v>
      </c>
      <c r="CA460" t="s">
        <v>86</v>
      </c>
    </row>
    <row r="461" spans="1:79" x14ac:dyDescent="0.3">
      <c r="A461" t="s">
        <v>2797</v>
      </c>
      <c r="B461" s="3">
        <v>7000</v>
      </c>
      <c r="C461" t="s">
        <v>2798</v>
      </c>
      <c r="D461" t="str">
        <f t="shared" si="14"/>
        <v>7000 土木工学およびその関連分野</v>
      </c>
      <c r="E461">
        <v>122010</v>
      </c>
      <c r="F461" t="s">
        <v>2803</v>
      </c>
      <c r="G461" t="str">
        <f t="shared" si="15"/>
        <v>122010 土木材料、施工および建設マネジメント関連</v>
      </c>
      <c r="H461" t="s">
        <v>2804</v>
      </c>
      <c r="I461" t="s">
        <v>2805</v>
      </c>
      <c r="J461" t="s">
        <v>2806</v>
      </c>
      <c r="K461" t="s">
        <v>2165</v>
      </c>
      <c r="L461" t="s">
        <v>2807</v>
      </c>
      <c r="M461" t="s">
        <v>2808</v>
      </c>
      <c r="N461" t="s">
        <v>2809</v>
      </c>
      <c r="O461" t="s">
        <v>2810</v>
      </c>
      <c r="P461" t="s">
        <v>2811</v>
      </c>
      <c r="Q461" t="s">
        <v>2812</v>
      </c>
    </row>
    <row r="462" spans="1:79" x14ac:dyDescent="0.3">
      <c r="A462" t="s">
        <v>2797</v>
      </c>
      <c r="B462" s="3">
        <v>7000</v>
      </c>
      <c r="C462" t="s">
        <v>2798</v>
      </c>
      <c r="D462" t="str">
        <f t="shared" si="14"/>
        <v>7000 土木工学およびその関連分野</v>
      </c>
      <c r="E462">
        <v>122020</v>
      </c>
      <c r="F462" t="s">
        <v>2813</v>
      </c>
      <c r="G462" t="str">
        <f t="shared" si="15"/>
        <v>122020 構造工学および地震工学関連</v>
      </c>
      <c r="H462" t="s">
        <v>2814</v>
      </c>
      <c r="I462" t="s">
        <v>2815</v>
      </c>
      <c r="J462" t="s">
        <v>2816</v>
      </c>
      <c r="K462" t="s">
        <v>2817</v>
      </c>
      <c r="L462" t="s">
        <v>2818</v>
      </c>
      <c r="M462" t="s">
        <v>2819</v>
      </c>
      <c r="N462" t="s">
        <v>2820</v>
      </c>
      <c r="O462" t="s">
        <v>2821</v>
      </c>
      <c r="P462" t="s">
        <v>2822</v>
      </c>
      <c r="Q462" t="s">
        <v>2823</v>
      </c>
    </row>
    <row r="463" spans="1:79" x14ac:dyDescent="0.3">
      <c r="A463" t="s">
        <v>2797</v>
      </c>
      <c r="B463" s="3">
        <v>7000</v>
      </c>
      <c r="C463" t="s">
        <v>2798</v>
      </c>
      <c r="D463" t="str">
        <f t="shared" si="14"/>
        <v>7000 土木工学およびその関連分野</v>
      </c>
      <c r="E463">
        <v>122030</v>
      </c>
      <c r="F463" t="s">
        <v>2824</v>
      </c>
      <c r="G463" t="str">
        <f t="shared" si="15"/>
        <v>122030 地盤工学関連</v>
      </c>
      <c r="H463" t="s">
        <v>2825</v>
      </c>
      <c r="I463" t="s">
        <v>2826</v>
      </c>
      <c r="J463" t="s">
        <v>2827</v>
      </c>
      <c r="K463" t="s">
        <v>2828</v>
      </c>
      <c r="L463" t="s">
        <v>2829</v>
      </c>
      <c r="M463" t="s">
        <v>2830</v>
      </c>
      <c r="N463" t="s">
        <v>2831</v>
      </c>
      <c r="O463" t="s">
        <v>2832</v>
      </c>
      <c r="P463" t="s">
        <v>2833</v>
      </c>
      <c r="Q463" t="s">
        <v>2834</v>
      </c>
    </row>
    <row r="464" spans="1:79" x14ac:dyDescent="0.3">
      <c r="A464" t="s">
        <v>2797</v>
      </c>
      <c r="B464" s="3">
        <v>7000</v>
      </c>
      <c r="C464" t="s">
        <v>2798</v>
      </c>
      <c r="D464" t="str">
        <f t="shared" si="14"/>
        <v>7000 土木工学およびその関連分野</v>
      </c>
      <c r="E464">
        <v>122040</v>
      </c>
      <c r="F464" t="s">
        <v>2835</v>
      </c>
      <c r="G464" t="str">
        <f t="shared" si="15"/>
        <v>122040 水工学関連</v>
      </c>
      <c r="H464" t="s">
        <v>2836</v>
      </c>
      <c r="I464" t="s">
        <v>2837</v>
      </c>
      <c r="J464" t="s">
        <v>2838</v>
      </c>
      <c r="K464" t="s">
        <v>2839</v>
      </c>
      <c r="L464" t="s">
        <v>2840</v>
      </c>
      <c r="M464" t="s">
        <v>2841</v>
      </c>
      <c r="N464" t="s">
        <v>2842</v>
      </c>
      <c r="O464" t="s">
        <v>2843</v>
      </c>
      <c r="P464" t="s">
        <v>2844</v>
      </c>
    </row>
    <row r="465" spans="1:80" x14ac:dyDescent="0.3">
      <c r="A465" t="s">
        <v>2797</v>
      </c>
      <c r="B465" s="3">
        <v>7000</v>
      </c>
      <c r="C465" t="s">
        <v>2798</v>
      </c>
      <c r="D465" t="str">
        <f t="shared" si="14"/>
        <v>7000 土木工学およびその関連分野</v>
      </c>
      <c r="E465">
        <v>122050</v>
      </c>
      <c r="F465" t="s">
        <v>2845</v>
      </c>
      <c r="G465" t="str">
        <f t="shared" si="15"/>
        <v>122050 土木計画学および交通工学関連</v>
      </c>
      <c r="H465" t="s">
        <v>2846</v>
      </c>
      <c r="I465" t="s">
        <v>2847</v>
      </c>
      <c r="J465" t="s">
        <v>2848</v>
      </c>
      <c r="K465" t="s">
        <v>2849</v>
      </c>
      <c r="L465" t="s">
        <v>2850</v>
      </c>
      <c r="M465" t="s">
        <v>2851</v>
      </c>
      <c r="N465" t="s">
        <v>2852</v>
      </c>
      <c r="O465" t="s">
        <v>2853</v>
      </c>
      <c r="P465" t="s">
        <v>2854</v>
      </c>
      <c r="Q465" t="s">
        <v>1711</v>
      </c>
      <c r="R465" t="s">
        <v>2855</v>
      </c>
      <c r="S465" t="s">
        <v>2856</v>
      </c>
    </row>
    <row r="466" spans="1:80" x14ac:dyDescent="0.3">
      <c r="A466" t="s">
        <v>2797</v>
      </c>
      <c r="B466" s="3">
        <v>7000</v>
      </c>
      <c r="C466" t="s">
        <v>2798</v>
      </c>
      <c r="D466" t="str">
        <f t="shared" si="14"/>
        <v>7000 土木工学およびその関連分野</v>
      </c>
      <c r="E466">
        <v>122060</v>
      </c>
      <c r="F466" t="s">
        <v>2857</v>
      </c>
      <c r="G466" t="str">
        <f t="shared" si="15"/>
        <v>122060 土木環境システム関連</v>
      </c>
      <c r="H466" t="s">
        <v>2858</v>
      </c>
      <c r="I466" t="s">
        <v>2859</v>
      </c>
      <c r="J466" t="s">
        <v>2860</v>
      </c>
      <c r="K466" t="s">
        <v>2861</v>
      </c>
      <c r="L466" t="s">
        <v>2862</v>
      </c>
      <c r="M466" t="s">
        <v>2863</v>
      </c>
      <c r="N466" t="s">
        <v>2864</v>
      </c>
      <c r="O466" t="s">
        <v>2865</v>
      </c>
      <c r="P466" t="s">
        <v>2866</v>
      </c>
      <c r="Q466" t="s">
        <v>2867</v>
      </c>
      <c r="R466" t="s">
        <v>2868</v>
      </c>
    </row>
    <row r="467" spans="1:80" x14ac:dyDescent="0.3">
      <c r="A467" t="s">
        <v>2797</v>
      </c>
      <c r="B467" s="3">
        <v>7000</v>
      </c>
      <c r="C467" t="s">
        <v>2798</v>
      </c>
      <c r="D467" t="str">
        <f t="shared" si="14"/>
        <v>7000 土木工学およびその関連分野</v>
      </c>
      <c r="E467">
        <v>281110</v>
      </c>
      <c r="F467" t="s">
        <v>2696</v>
      </c>
      <c r="G467" t="str">
        <f t="shared" si="15"/>
        <v>281110 洋上風力発電関連</v>
      </c>
      <c r="H467" t="s">
        <v>2697</v>
      </c>
      <c r="I467" t="s">
        <v>2697</v>
      </c>
      <c r="CB467" t="s">
        <v>231</v>
      </c>
    </row>
    <row r="468" spans="1:80" x14ac:dyDescent="0.3">
      <c r="A468" t="s">
        <v>2797</v>
      </c>
      <c r="B468" s="3">
        <v>7010</v>
      </c>
      <c r="C468" t="s">
        <v>2869</v>
      </c>
      <c r="D468" t="str">
        <f t="shared" si="14"/>
        <v>7010 建築学およびその関連分野</v>
      </c>
      <c r="E468">
        <v>123000</v>
      </c>
      <c r="F468" t="s">
        <v>2870</v>
      </c>
      <c r="G468" t="str">
        <f t="shared" si="15"/>
        <v>123000 【カテゴリ】建築学およびその関連分野</v>
      </c>
      <c r="H468" t="s">
        <v>2871</v>
      </c>
      <c r="I468" t="s">
        <v>2872</v>
      </c>
      <c r="J468" t="s">
        <v>2873</v>
      </c>
      <c r="CA468" t="s">
        <v>86</v>
      </c>
    </row>
    <row r="469" spans="1:80" x14ac:dyDescent="0.3">
      <c r="A469" t="s">
        <v>2797</v>
      </c>
      <c r="B469" s="3">
        <v>7010</v>
      </c>
      <c r="C469" t="s">
        <v>2869</v>
      </c>
      <c r="D469" t="str">
        <f t="shared" si="14"/>
        <v>7010 建築学およびその関連分野</v>
      </c>
      <c r="E469">
        <v>123010</v>
      </c>
      <c r="F469" t="s">
        <v>2874</v>
      </c>
      <c r="G469" t="str">
        <f t="shared" si="15"/>
        <v>123010 建築構造および材料関連</v>
      </c>
      <c r="H469" t="s">
        <v>2875</v>
      </c>
      <c r="I469" t="s">
        <v>2876</v>
      </c>
      <c r="J469" t="s">
        <v>703</v>
      </c>
      <c r="K469" t="s">
        <v>2877</v>
      </c>
      <c r="L469" t="s">
        <v>2878</v>
      </c>
      <c r="M469" t="s">
        <v>2879</v>
      </c>
      <c r="N469" t="s">
        <v>2880</v>
      </c>
      <c r="O469" t="s">
        <v>2881</v>
      </c>
      <c r="P469" t="s">
        <v>2272</v>
      </c>
      <c r="Q469" t="s">
        <v>2811</v>
      </c>
      <c r="R469" t="s">
        <v>2882</v>
      </c>
    </row>
    <row r="470" spans="1:80" x14ac:dyDescent="0.3">
      <c r="A470" t="s">
        <v>2797</v>
      </c>
      <c r="B470" s="3">
        <v>7010</v>
      </c>
      <c r="C470" t="s">
        <v>2869</v>
      </c>
      <c r="D470" t="str">
        <f t="shared" si="14"/>
        <v>7010 建築学およびその関連分野</v>
      </c>
      <c r="E470">
        <v>123020</v>
      </c>
      <c r="F470" t="s">
        <v>2883</v>
      </c>
      <c r="G470" t="str">
        <f t="shared" si="15"/>
        <v>123020 建築環境および建築設備関連</v>
      </c>
      <c r="H470" t="s">
        <v>2884</v>
      </c>
      <c r="I470" t="s">
        <v>2885</v>
      </c>
      <c r="J470" t="s">
        <v>2886</v>
      </c>
      <c r="K470" t="s">
        <v>2887</v>
      </c>
      <c r="L470" t="s">
        <v>2888</v>
      </c>
      <c r="M470" t="s">
        <v>2889</v>
      </c>
      <c r="N470" t="s">
        <v>2890</v>
      </c>
      <c r="O470" t="s">
        <v>2891</v>
      </c>
      <c r="P470" t="s">
        <v>2892</v>
      </c>
      <c r="Q470" t="s">
        <v>2893</v>
      </c>
      <c r="R470" t="s">
        <v>2894</v>
      </c>
    </row>
    <row r="471" spans="1:80" x14ac:dyDescent="0.3">
      <c r="A471" t="s">
        <v>2797</v>
      </c>
      <c r="B471" s="3">
        <v>7010</v>
      </c>
      <c r="C471" t="s">
        <v>2869</v>
      </c>
      <c r="D471" t="str">
        <f t="shared" si="14"/>
        <v>7010 建築学およびその関連分野</v>
      </c>
      <c r="E471">
        <v>123030</v>
      </c>
      <c r="F471" t="s">
        <v>2895</v>
      </c>
      <c r="G471" t="str">
        <f t="shared" si="15"/>
        <v>123030 建築計画および都市計画関連</v>
      </c>
      <c r="H471" t="s">
        <v>2896</v>
      </c>
      <c r="I471" t="s">
        <v>2897</v>
      </c>
      <c r="J471" t="s">
        <v>2078</v>
      </c>
      <c r="K471" t="s">
        <v>2898</v>
      </c>
      <c r="L471" t="s">
        <v>2899</v>
      </c>
      <c r="M471" t="s">
        <v>2900</v>
      </c>
      <c r="N471" t="s">
        <v>2901</v>
      </c>
      <c r="O471" t="s">
        <v>2902</v>
      </c>
      <c r="P471" t="s">
        <v>2903</v>
      </c>
      <c r="Q471" t="s">
        <v>2850</v>
      </c>
      <c r="R471" t="s">
        <v>2904</v>
      </c>
    </row>
    <row r="472" spans="1:80" x14ac:dyDescent="0.3">
      <c r="A472" t="s">
        <v>2797</v>
      </c>
      <c r="B472" s="3">
        <v>7010</v>
      </c>
      <c r="C472" t="s">
        <v>2869</v>
      </c>
      <c r="D472" t="str">
        <f t="shared" si="14"/>
        <v>7010 建築学およびその関連分野</v>
      </c>
      <c r="E472">
        <v>123040</v>
      </c>
      <c r="F472" t="s">
        <v>2905</v>
      </c>
      <c r="G472" t="str">
        <f t="shared" si="15"/>
        <v>123040 建築史および意匠関連</v>
      </c>
      <c r="H472" t="s">
        <v>2906</v>
      </c>
      <c r="I472" t="s">
        <v>2907</v>
      </c>
      <c r="J472" t="s">
        <v>2908</v>
      </c>
      <c r="K472" t="s">
        <v>2909</v>
      </c>
      <c r="L472" t="s">
        <v>2910</v>
      </c>
      <c r="M472" t="s">
        <v>2904</v>
      </c>
      <c r="N472" t="s">
        <v>2911</v>
      </c>
      <c r="O472" t="s">
        <v>541</v>
      </c>
    </row>
    <row r="473" spans="1:80" x14ac:dyDescent="0.3">
      <c r="A473" t="s">
        <v>2797</v>
      </c>
      <c r="B473" s="3">
        <v>7010</v>
      </c>
      <c r="C473" t="s">
        <v>2869</v>
      </c>
      <c r="D473" t="str">
        <f t="shared" si="14"/>
        <v>7010 建築学およびその関連分野</v>
      </c>
      <c r="E473">
        <v>190010</v>
      </c>
      <c r="F473" t="s">
        <v>1570</v>
      </c>
      <c r="G473" t="str">
        <f t="shared" si="15"/>
        <v>190010 デザイン学関連</v>
      </c>
      <c r="H473" t="s">
        <v>1571</v>
      </c>
      <c r="I473" t="s">
        <v>1572</v>
      </c>
      <c r="J473" t="s">
        <v>1573</v>
      </c>
      <c r="K473" t="s">
        <v>1574</v>
      </c>
      <c r="L473" t="s">
        <v>1575</v>
      </c>
      <c r="M473" t="s">
        <v>1576</v>
      </c>
      <c r="N473" t="s">
        <v>1577</v>
      </c>
      <c r="O473" t="s">
        <v>1578</v>
      </c>
      <c r="P473" t="s">
        <v>1579</v>
      </c>
      <c r="Q473" t="s">
        <v>1580</v>
      </c>
      <c r="R473" t="s">
        <v>1581</v>
      </c>
      <c r="CB473" t="s">
        <v>231</v>
      </c>
    </row>
    <row r="474" spans="1:80" x14ac:dyDescent="0.3">
      <c r="A474" t="s">
        <v>2797</v>
      </c>
      <c r="B474" s="3">
        <v>7010</v>
      </c>
      <c r="C474" t="s">
        <v>2869</v>
      </c>
      <c r="D474" t="str">
        <f t="shared" si="14"/>
        <v>7010 建築学およびその関連分野</v>
      </c>
      <c r="E474">
        <v>381170</v>
      </c>
      <c r="F474" t="s">
        <v>2720</v>
      </c>
      <c r="G474" t="str">
        <f t="shared" si="15"/>
        <v>381170 電気エネルギー利用（エネルギーマネジメントシステム）関連</v>
      </c>
      <c r="H474" t="s">
        <v>2721</v>
      </c>
      <c r="I474" t="s">
        <v>2722</v>
      </c>
      <c r="J474" t="s">
        <v>2723</v>
      </c>
      <c r="CB474" t="s">
        <v>231</v>
      </c>
    </row>
    <row r="475" spans="1:80" x14ac:dyDescent="0.3">
      <c r="A475" t="s">
        <v>2797</v>
      </c>
      <c r="B475" s="3">
        <v>7010</v>
      </c>
      <c r="C475" t="s">
        <v>2869</v>
      </c>
      <c r="D475" t="str">
        <f t="shared" si="14"/>
        <v>7010 建築学およびその関連分野</v>
      </c>
      <c r="E475">
        <v>381180</v>
      </c>
      <c r="F475" t="s">
        <v>2724</v>
      </c>
      <c r="G475" t="str">
        <f t="shared" si="15"/>
        <v>381180 電気エネルギー利用（電力貯蔵）関連</v>
      </c>
      <c r="H475" t="s">
        <v>2725</v>
      </c>
      <c r="I475" t="s">
        <v>2722</v>
      </c>
      <c r="J475" t="s">
        <v>2726</v>
      </c>
      <c r="CB475" t="s">
        <v>231</v>
      </c>
    </row>
    <row r="476" spans="1:80" x14ac:dyDescent="0.3">
      <c r="A476" t="s">
        <v>2797</v>
      </c>
      <c r="B476" s="3">
        <v>7010</v>
      </c>
      <c r="C476" t="s">
        <v>2869</v>
      </c>
      <c r="D476" t="str">
        <f t="shared" si="14"/>
        <v>7010 建築学およびその関連分野</v>
      </c>
      <c r="E476">
        <v>381230</v>
      </c>
      <c r="F476" t="s">
        <v>2739</v>
      </c>
      <c r="G476" t="str">
        <f t="shared" si="15"/>
        <v>381230 地域熱供給（地域冷暖房）関連</v>
      </c>
      <c r="H476" t="s">
        <v>2740</v>
      </c>
      <c r="I476" t="s">
        <v>2741</v>
      </c>
      <c r="J476" t="s">
        <v>2742</v>
      </c>
      <c r="CB476" t="s">
        <v>231</v>
      </c>
    </row>
    <row r="477" spans="1:80" x14ac:dyDescent="0.3">
      <c r="A477" t="s">
        <v>2797</v>
      </c>
      <c r="B477" s="3">
        <v>7010</v>
      </c>
      <c r="C477" t="s">
        <v>2869</v>
      </c>
      <c r="D477" t="str">
        <f t="shared" si="14"/>
        <v>7010 建築学およびその関連分野</v>
      </c>
      <c r="E477">
        <v>381340</v>
      </c>
      <c r="F477" t="s">
        <v>2912</v>
      </c>
      <c r="G477" t="str">
        <f t="shared" si="15"/>
        <v>381340 水利用,水処理関連</v>
      </c>
      <c r="H477" t="s">
        <v>2913</v>
      </c>
      <c r="I477" t="s">
        <v>2914</v>
      </c>
      <c r="J477" t="s">
        <v>2915</v>
      </c>
    </row>
    <row r="478" spans="1:80" x14ac:dyDescent="0.3">
      <c r="A478" t="s">
        <v>2797</v>
      </c>
      <c r="B478" s="3">
        <v>7100</v>
      </c>
      <c r="C478" t="s">
        <v>2916</v>
      </c>
      <c r="D478" t="str">
        <f t="shared" si="14"/>
        <v>7100 航空宇宙工学、船舶海洋工学およびその関連分野</v>
      </c>
      <c r="E478">
        <v>124000</v>
      </c>
      <c r="F478" t="s">
        <v>2917</v>
      </c>
      <c r="G478" t="str">
        <f t="shared" si="15"/>
        <v>124000 【カテゴリ】航空宇宙工学、船舶海洋工学およびその関連分野</v>
      </c>
      <c r="H478" t="s">
        <v>2918</v>
      </c>
      <c r="I478" t="s">
        <v>2919</v>
      </c>
      <c r="J478" t="s">
        <v>2920</v>
      </c>
      <c r="K478" t="s">
        <v>2921</v>
      </c>
      <c r="CA478" t="s">
        <v>86</v>
      </c>
    </row>
    <row r="479" spans="1:80" x14ac:dyDescent="0.3">
      <c r="A479" t="s">
        <v>2797</v>
      </c>
      <c r="B479" s="3">
        <v>7100</v>
      </c>
      <c r="C479" t="s">
        <v>2916</v>
      </c>
      <c r="D479" t="str">
        <f t="shared" si="14"/>
        <v>7100 航空宇宙工学、船舶海洋工学およびその関連分野</v>
      </c>
      <c r="E479">
        <v>124010</v>
      </c>
      <c r="F479" t="s">
        <v>2922</v>
      </c>
      <c r="G479" t="str">
        <f t="shared" si="15"/>
        <v>124010 航空宇宙工学関連</v>
      </c>
      <c r="H479" t="s">
        <v>2923</v>
      </c>
      <c r="I479" t="s">
        <v>2924</v>
      </c>
      <c r="J479" t="s">
        <v>2058</v>
      </c>
      <c r="K479" t="s">
        <v>2925</v>
      </c>
      <c r="L479" t="s">
        <v>2926</v>
      </c>
      <c r="M479" t="s">
        <v>2927</v>
      </c>
      <c r="N479" t="s">
        <v>2928</v>
      </c>
      <c r="O479" t="s">
        <v>2929</v>
      </c>
      <c r="P479" t="s">
        <v>2930</v>
      </c>
      <c r="Q479" t="s">
        <v>2931</v>
      </c>
    </row>
    <row r="480" spans="1:80" x14ac:dyDescent="0.3">
      <c r="A480" t="s">
        <v>2797</v>
      </c>
      <c r="B480" s="3">
        <v>7100</v>
      </c>
      <c r="C480" t="s">
        <v>2916</v>
      </c>
      <c r="D480" t="str">
        <f t="shared" si="14"/>
        <v>7100 航空宇宙工学、船舶海洋工学およびその関連分野</v>
      </c>
      <c r="E480">
        <v>124020</v>
      </c>
      <c r="F480" t="s">
        <v>2932</v>
      </c>
      <c r="G480" t="str">
        <f t="shared" si="15"/>
        <v>124020 船舶海洋工学関連</v>
      </c>
      <c r="H480" t="s">
        <v>2933</v>
      </c>
      <c r="I480" t="s">
        <v>2934</v>
      </c>
      <c r="J480" t="s">
        <v>2058</v>
      </c>
      <c r="K480" t="s">
        <v>2935</v>
      </c>
      <c r="L480" t="s">
        <v>2927</v>
      </c>
      <c r="M480" t="s">
        <v>2936</v>
      </c>
      <c r="N480" t="s">
        <v>2937</v>
      </c>
      <c r="O480" t="s">
        <v>2938</v>
      </c>
      <c r="P480" t="s">
        <v>2939</v>
      </c>
      <c r="Q480" t="s">
        <v>2940</v>
      </c>
      <c r="R480" t="s">
        <v>2941</v>
      </c>
    </row>
    <row r="481" spans="1:80" x14ac:dyDescent="0.3">
      <c r="A481" t="s">
        <v>2797</v>
      </c>
      <c r="B481" s="3">
        <v>7200</v>
      </c>
      <c r="C481" t="s">
        <v>2942</v>
      </c>
      <c r="D481" t="str">
        <f t="shared" si="14"/>
        <v>7200 社会システム工学、安全工学、防災工学およびその関連分野</v>
      </c>
      <c r="E481">
        <v>125000</v>
      </c>
      <c r="F481" t="s">
        <v>2943</v>
      </c>
      <c r="G481" t="str">
        <f t="shared" si="15"/>
        <v>125000 【カテゴリ】社会システム工学、安全工学、防災工学およびその関連分野</v>
      </c>
      <c r="H481" t="s">
        <v>2944</v>
      </c>
      <c r="I481" t="s">
        <v>2945</v>
      </c>
      <c r="J481" t="s">
        <v>2946</v>
      </c>
      <c r="K481" t="s">
        <v>2947</v>
      </c>
      <c r="L481" t="s">
        <v>2948</v>
      </c>
      <c r="CA481" t="s">
        <v>86</v>
      </c>
    </row>
    <row r="482" spans="1:80" x14ac:dyDescent="0.3">
      <c r="A482" t="s">
        <v>2797</v>
      </c>
      <c r="B482" s="3">
        <v>7200</v>
      </c>
      <c r="C482" t="s">
        <v>2942</v>
      </c>
      <c r="D482" t="str">
        <f t="shared" si="14"/>
        <v>7200 社会システム工学、安全工学、防災工学およびその関連分野</v>
      </c>
      <c r="E482">
        <v>125010</v>
      </c>
      <c r="F482" t="s">
        <v>2949</v>
      </c>
      <c r="G482" t="str">
        <f t="shared" si="15"/>
        <v>125010 社会システム工学関連</v>
      </c>
      <c r="H482" t="s">
        <v>2950</v>
      </c>
      <c r="I482" t="s">
        <v>2951</v>
      </c>
      <c r="J482" t="s">
        <v>2952</v>
      </c>
      <c r="K482" t="s">
        <v>2953</v>
      </c>
      <c r="L482" t="s">
        <v>2954</v>
      </c>
      <c r="M482" t="s">
        <v>2955</v>
      </c>
      <c r="N482" t="s">
        <v>2956</v>
      </c>
      <c r="O482" t="s">
        <v>2957</v>
      </c>
      <c r="P482" t="s">
        <v>2958</v>
      </c>
    </row>
    <row r="483" spans="1:80" x14ac:dyDescent="0.3">
      <c r="A483" t="s">
        <v>2797</v>
      </c>
      <c r="B483" s="3">
        <v>7200</v>
      </c>
      <c r="C483" t="s">
        <v>2942</v>
      </c>
      <c r="D483" t="str">
        <f t="shared" si="14"/>
        <v>7200 社会システム工学、安全工学、防災工学およびその関連分野</v>
      </c>
      <c r="E483">
        <v>125020</v>
      </c>
      <c r="F483" t="s">
        <v>2959</v>
      </c>
      <c r="G483" t="str">
        <f t="shared" si="15"/>
        <v>125020 安全工学関連</v>
      </c>
      <c r="H483" t="s">
        <v>2960</v>
      </c>
      <c r="I483" t="s">
        <v>2947</v>
      </c>
      <c r="J483" t="s">
        <v>2961</v>
      </c>
      <c r="K483" t="s">
        <v>2962</v>
      </c>
      <c r="L483" t="s">
        <v>2963</v>
      </c>
      <c r="M483" t="s">
        <v>2964</v>
      </c>
      <c r="N483" t="s">
        <v>2965</v>
      </c>
      <c r="O483" t="s">
        <v>2966</v>
      </c>
      <c r="P483" t="s">
        <v>2967</v>
      </c>
      <c r="Q483" t="s">
        <v>647</v>
      </c>
      <c r="R483" t="s">
        <v>2955</v>
      </c>
    </row>
    <row r="484" spans="1:80" x14ac:dyDescent="0.3">
      <c r="A484" t="s">
        <v>2797</v>
      </c>
      <c r="B484" s="3">
        <v>7200</v>
      </c>
      <c r="C484" t="s">
        <v>2942</v>
      </c>
      <c r="D484" t="str">
        <f t="shared" si="14"/>
        <v>7200 社会システム工学、安全工学、防災工学およびその関連分野</v>
      </c>
      <c r="E484">
        <v>125030</v>
      </c>
      <c r="F484" t="s">
        <v>2968</v>
      </c>
      <c r="G484" t="str">
        <f t="shared" si="15"/>
        <v>125030 防災工学関連</v>
      </c>
      <c r="H484" t="s">
        <v>2969</v>
      </c>
      <c r="I484" t="s">
        <v>2970</v>
      </c>
      <c r="J484" t="s">
        <v>2971</v>
      </c>
      <c r="K484" t="s">
        <v>2972</v>
      </c>
      <c r="L484" t="s">
        <v>2973</v>
      </c>
      <c r="M484" t="s">
        <v>2974</v>
      </c>
      <c r="N484" t="s">
        <v>2975</v>
      </c>
      <c r="O484" t="s">
        <v>2976</v>
      </c>
      <c r="P484" t="s">
        <v>2977</v>
      </c>
    </row>
    <row r="485" spans="1:80" x14ac:dyDescent="0.3">
      <c r="A485" t="s">
        <v>2797</v>
      </c>
      <c r="B485" s="3">
        <v>7200</v>
      </c>
      <c r="C485" t="s">
        <v>2942</v>
      </c>
      <c r="D485" t="str">
        <f t="shared" si="14"/>
        <v>7200 社会システム工学、安全工学、防災工学およびその関連分野</v>
      </c>
      <c r="E485">
        <v>381170</v>
      </c>
      <c r="F485" t="s">
        <v>2720</v>
      </c>
      <c r="G485" t="str">
        <f t="shared" si="15"/>
        <v>381170 電気エネルギー利用（エネルギーマネジメントシステム）関連</v>
      </c>
      <c r="H485" t="s">
        <v>2721</v>
      </c>
      <c r="I485" t="s">
        <v>2722</v>
      </c>
      <c r="J485" t="s">
        <v>2723</v>
      </c>
      <c r="CB485" t="s">
        <v>231</v>
      </c>
    </row>
    <row r="486" spans="1:80" x14ac:dyDescent="0.3">
      <c r="A486" t="s">
        <v>2797</v>
      </c>
      <c r="B486" s="3">
        <v>7200</v>
      </c>
      <c r="C486" t="s">
        <v>2942</v>
      </c>
      <c r="D486" t="str">
        <f t="shared" si="14"/>
        <v>7200 社会システム工学、安全工学、防災工学およびその関連分野</v>
      </c>
      <c r="E486">
        <v>381180</v>
      </c>
      <c r="F486" t="s">
        <v>2724</v>
      </c>
      <c r="G486" t="str">
        <f t="shared" si="15"/>
        <v>381180 電気エネルギー利用（電力貯蔵）関連</v>
      </c>
      <c r="H486" t="s">
        <v>2725</v>
      </c>
      <c r="I486" t="s">
        <v>2722</v>
      </c>
      <c r="J486" t="s">
        <v>2726</v>
      </c>
      <c r="CB486" t="s">
        <v>231</v>
      </c>
    </row>
    <row r="487" spans="1:80" x14ac:dyDescent="0.3">
      <c r="A487" t="s">
        <v>2797</v>
      </c>
      <c r="B487" s="3">
        <v>7200</v>
      </c>
      <c r="C487" t="s">
        <v>2942</v>
      </c>
      <c r="D487" t="str">
        <f t="shared" si="14"/>
        <v>7200 社会システム工学、安全工学、防災工学およびその関連分野</v>
      </c>
      <c r="E487">
        <v>381230</v>
      </c>
      <c r="F487" t="s">
        <v>2739</v>
      </c>
      <c r="G487" t="str">
        <f t="shared" si="15"/>
        <v>381230 地域熱供給（地域冷暖房）関連</v>
      </c>
      <c r="H487" t="s">
        <v>2740</v>
      </c>
      <c r="I487" t="s">
        <v>2741</v>
      </c>
      <c r="J487" t="s">
        <v>2742</v>
      </c>
      <c r="CB487" t="s">
        <v>231</v>
      </c>
    </row>
    <row r="488" spans="1:80" x14ac:dyDescent="0.3">
      <c r="A488" t="s">
        <v>2797</v>
      </c>
      <c r="B488" s="3">
        <v>7200</v>
      </c>
      <c r="C488" t="s">
        <v>2942</v>
      </c>
      <c r="D488" t="str">
        <f t="shared" si="14"/>
        <v>7200 社会システム工学、安全工学、防災工学およびその関連分野</v>
      </c>
      <c r="E488">
        <v>381330</v>
      </c>
      <c r="F488" t="s">
        <v>2978</v>
      </c>
      <c r="G488" t="str">
        <f t="shared" si="15"/>
        <v>381330 水循環（水資源,水防災）関連</v>
      </c>
      <c r="H488" t="s">
        <v>2979</v>
      </c>
      <c r="I488" t="s">
        <v>2980</v>
      </c>
      <c r="J488" t="s">
        <v>2981</v>
      </c>
      <c r="K488" t="s">
        <v>2982</v>
      </c>
    </row>
    <row r="489" spans="1:80" x14ac:dyDescent="0.3">
      <c r="A489" t="s">
        <v>2797</v>
      </c>
      <c r="B489" s="3">
        <v>7200</v>
      </c>
      <c r="C489" t="s">
        <v>2942</v>
      </c>
      <c r="D489" t="str">
        <f t="shared" si="14"/>
        <v>7200 社会システム工学、安全工学、防災工学およびその関連分野</v>
      </c>
      <c r="E489">
        <v>382360</v>
      </c>
      <c r="F489" t="s">
        <v>2983</v>
      </c>
      <c r="G489" t="str">
        <f t="shared" si="15"/>
        <v>382360 デジタル社会インフラ関連</v>
      </c>
      <c r="H489" t="s">
        <v>2984</v>
      </c>
      <c r="I489" t="s">
        <v>2984</v>
      </c>
    </row>
    <row r="490" spans="1:80" x14ac:dyDescent="0.3">
      <c r="A490" t="s">
        <v>2797</v>
      </c>
      <c r="B490" s="3">
        <v>7200</v>
      </c>
      <c r="C490" t="s">
        <v>2942</v>
      </c>
      <c r="D490" t="str">
        <f t="shared" si="14"/>
        <v>7200 社会システム工学、安全工学、防災工学およびその関連分野</v>
      </c>
      <c r="E490">
        <v>383040</v>
      </c>
      <c r="F490" t="s">
        <v>2228</v>
      </c>
      <c r="G490" t="str">
        <f t="shared" si="15"/>
        <v>383040 エネルギーキャリア関連</v>
      </c>
      <c r="H490" t="s">
        <v>2229</v>
      </c>
      <c r="I490" t="s">
        <v>2229</v>
      </c>
      <c r="CB490" t="s">
        <v>231</v>
      </c>
    </row>
    <row r="491" spans="1:80" x14ac:dyDescent="0.3">
      <c r="A491" t="s">
        <v>2985</v>
      </c>
      <c r="B491" s="3">
        <v>8000</v>
      </c>
      <c r="C491" t="s">
        <v>2033</v>
      </c>
      <c r="D491" t="str">
        <f t="shared" si="14"/>
        <v>8000 天文学・地球惑星科学およびその関連分野</v>
      </c>
      <c r="E491">
        <v>117000</v>
      </c>
      <c r="F491" t="s">
        <v>2986</v>
      </c>
      <c r="G491" t="str">
        <f t="shared" si="15"/>
        <v>117000 【カテゴリ】天文学・地球惑星科学およびその関連分野</v>
      </c>
      <c r="H491" t="s">
        <v>2987</v>
      </c>
      <c r="I491" t="s">
        <v>2988</v>
      </c>
      <c r="J491" t="s">
        <v>2989</v>
      </c>
      <c r="K491" t="s">
        <v>2990</v>
      </c>
      <c r="CA491" t="s">
        <v>86</v>
      </c>
    </row>
    <row r="492" spans="1:80" x14ac:dyDescent="0.3">
      <c r="A492" t="s">
        <v>2985</v>
      </c>
      <c r="B492" s="3">
        <v>8000</v>
      </c>
      <c r="C492" t="s">
        <v>2033</v>
      </c>
      <c r="D492" t="str">
        <f t="shared" si="14"/>
        <v>8000 天文学・地球惑星科学およびその関連分野</v>
      </c>
      <c r="E492">
        <v>117010</v>
      </c>
      <c r="F492" t="s">
        <v>2991</v>
      </c>
      <c r="G492" t="str">
        <f t="shared" si="15"/>
        <v>117010 宇宙惑星科学関連</v>
      </c>
      <c r="H492" t="s">
        <v>2992</v>
      </c>
      <c r="I492" t="s">
        <v>2993</v>
      </c>
      <c r="J492" t="s">
        <v>2994</v>
      </c>
      <c r="K492" t="s">
        <v>2995</v>
      </c>
      <c r="L492" t="s">
        <v>2996</v>
      </c>
      <c r="M492" t="s">
        <v>2997</v>
      </c>
    </row>
    <row r="493" spans="1:80" x14ac:dyDescent="0.3">
      <c r="A493" t="s">
        <v>2985</v>
      </c>
      <c r="B493" s="3">
        <v>8000</v>
      </c>
      <c r="C493" t="s">
        <v>2033</v>
      </c>
      <c r="D493" t="str">
        <f t="shared" si="14"/>
        <v>8000 天文学・地球惑星科学およびその関連分野</v>
      </c>
      <c r="E493">
        <v>117020</v>
      </c>
      <c r="F493" t="s">
        <v>2998</v>
      </c>
      <c r="G493" t="str">
        <f t="shared" si="15"/>
        <v>117020 大気水圏科学関連</v>
      </c>
      <c r="H493" t="s">
        <v>2999</v>
      </c>
      <c r="I493" t="s">
        <v>3000</v>
      </c>
      <c r="J493" t="s">
        <v>3001</v>
      </c>
      <c r="K493" t="s">
        <v>3002</v>
      </c>
      <c r="L493" t="s">
        <v>3003</v>
      </c>
      <c r="M493" t="s">
        <v>3004</v>
      </c>
      <c r="N493" t="s">
        <v>3005</v>
      </c>
    </row>
    <row r="494" spans="1:80" x14ac:dyDescent="0.3">
      <c r="A494" t="s">
        <v>2985</v>
      </c>
      <c r="B494" s="3">
        <v>8000</v>
      </c>
      <c r="C494" t="s">
        <v>2033</v>
      </c>
      <c r="D494" t="str">
        <f t="shared" si="14"/>
        <v>8000 天文学・地球惑星科学およびその関連分野</v>
      </c>
      <c r="E494">
        <v>117030</v>
      </c>
      <c r="F494" t="s">
        <v>3006</v>
      </c>
      <c r="G494" t="str">
        <f t="shared" si="15"/>
        <v>117030 地球人間圏科学関連</v>
      </c>
      <c r="H494" t="s">
        <v>3007</v>
      </c>
      <c r="I494" t="s">
        <v>3008</v>
      </c>
      <c r="J494" t="s">
        <v>3009</v>
      </c>
      <c r="K494" t="s">
        <v>3010</v>
      </c>
      <c r="L494" t="s">
        <v>3011</v>
      </c>
      <c r="M494" t="s">
        <v>3012</v>
      </c>
    </row>
    <row r="495" spans="1:80" x14ac:dyDescent="0.3">
      <c r="A495" t="s">
        <v>2985</v>
      </c>
      <c r="B495" s="3">
        <v>8000</v>
      </c>
      <c r="C495" t="s">
        <v>2033</v>
      </c>
      <c r="D495" t="str">
        <f t="shared" si="14"/>
        <v>8000 天文学・地球惑星科学およびその関連分野</v>
      </c>
      <c r="E495">
        <v>117040</v>
      </c>
      <c r="F495" t="s">
        <v>3013</v>
      </c>
      <c r="G495" t="str">
        <f t="shared" si="15"/>
        <v>117040 固体地球科学関連</v>
      </c>
      <c r="H495" t="s">
        <v>3014</v>
      </c>
      <c r="I495" t="s">
        <v>3015</v>
      </c>
      <c r="J495" t="s">
        <v>3016</v>
      </c>
      <c r="K495" t="s">
        <v>3017</v>
      </c>
      <c r="L495" t="s">
        <v>3018</v>
      </c>
    </row>
    <row r="496" spans="1:80" x14ac:dyDescent="0.3">
      <c r="A496" t="s">
        <v>2985</v>
      </c>
      <c r="B496" s="3">
        <v>8000</v>
      </c>
      <c r="C496" t="s">
        <v>2033</v>
      </c>
      <c r="D496" t="str">
        <f t="shared" si="14"/>
        <v>8000 天文学・地球惑星科学およびその関連分野</v>
      </c>
      <c r="E496">
        <v>117050</v>
      </c>
      <c r="F496" t="s">
        <v>3019</v>
      </c>
      <c r="G496" t="str">
        <f t="shared" si="15"/>
        <v>117050 地球生命科学関連</v>
      </c>
      <c r="H496" t="s">
        <v>3020</v>
      </c>
      <c r="I496" t="s">
        <v>3021</v>
      </c>
      <c r="J496" t="s">
        <v>3022</v>
      </c>
      <c r="K496" t="s">
        <v>3023</v>
      </c>
      <c r="L496" t="s">
        <v>3024</v>
      </c>
      <c r="M496" t="s">
        <v>3025</v>
      </c>
    </row>
    <row r="497" spans="1:80" x14ac:dyDescent="0.3">
      <c r="A497" t="s">
        <v>3026</v>
      </c>
      <c r="B497" s="3">
        <v>9000</v>
      </c>
      <c r="C497" t="s">
        <v>3027</v>
      </c>
      <c r="D497" t="str">
        <f t="shared" si="14"/>
        <v>9000 法学およびその関連分野</v>
      </c>
      <c r="E497">
        <v>105000</v>
      </c>
      <c r="F497" t="s">
        <v>3028</v>
      </c>
      <c r="G497" t="str">
        <f t="shared" si="15"/>
        <v>105000 【カテゴリ】法学およびその関連分野</v>
      </c>
      <c r="H497" t="s">
        <v>3029</v>
      </c>
      <c r="I497" t="s">
        <v>3030</v>
      </c>
      <c r="J497" t="s">
        <v>3031</v>
      </c>
      <c r="CA497" t="s">
        <v>86</v>
      </c>
    </row>
    <row r="498" spans="1:80" x14ac:dyDescent="0.3">
      <c r="A498" t="s">
        <v>3026</v>
      </c>
      <c r="B498" s="3">
        <v>9000</v>
      </c>
      <c r="C498" t="s">
        <v>3027</v>
      </c>
      <c r="D498" t="str">
        <f t="shared" si="14"/>
        <v>9000 法学およびその関連分野</v>
      </c>
      <c r="E498">
        <v>105020</v>
      </c>
      <c r="F498" t="s">
        <v>3032</v>
      </c>
      <c r="G498" t="str">
        <f t="shared" si="15"/>
        <v>105020 公法学関連</v>
      </c>
      <c r="H498" t="s">
        <v>3033</v>
      </c>
      <c r="I498" t="s">
        <v>3034</v>
      </c>
      <c r="J498" t="s">
        <v>3035</v>
      </c>
      <c r="K498" t="s">
        <v>3036</v>
      </c>
    </row>
    <row r="499" spans="1:80" x14ac:dyDescent="0.3">
      <c r="A499" t="s">
        <v>3026</v>
      </c>
      <c r="B499" s="3">
        <v>9000</v>
      </c>
      <c r="C499" t="s">
        <v>3027</v>
      </c>
      <c r="D499" t="str">
        <f t="shared" si="14"/>
        <v>9000 法学およびその関連分野</v>
      </c>
      <c r="E499">
        <v>105030</v>
      </c>
      <c r="F499" t="s">
        <v>3037</v>
      </c>
      <c r="G499" t="str">
        <f t="shared" si="15"/>
        <v>105030 国際法学関連</v>
      </c>
      <c r="H499" t="s">
        <v>3038</v>
      </c>
      <c r="I499" t="s">
        <v>3039</v>
      </c>
      <c r="J499" t="s">
        <v>3040</v>
      </c>
      <c r="K499" t="s">
        <v>3041</v>
      </c>
      <c r="L499" t="s">
        <v>3042</v>
      </c>
      <c r="M499" t="s">
        <v>3043</v>
      </c>
    </row>
    <row r="500" spans="1:80" x14ac:dyDescent="0.3">
      <c r="A500" t="s">
        <v>3026</v>
      </c>
      <c r="B500" s="3">
        <v>9000</v>
      </c>
      <c r="C500" t="s">
        <v>3027</v>
      </c>
      <c r="D500" t="str">
        <f t="shared" si="14"/>
        <v>9000 法学およびその関連分野</v>
      </c>
      <c r="E500">
        <v>105040</v>
      </c>
      <c r="F500" t="s">
        <v>3044</v>
      </c>
      <c r="G500" t="str">
        <f t="shared" si="15"/>
        <v>105040 社会法学関連</v>
      </c>
      <c r="H500" t="s">
        <v>3045</v>
      </c>
      <c r="I500" t="s">
        <v>3046</v>
      </c>
      <c r="J500" t="s">
        <v>3047</v>
      </c>
      <c r="K500" t="s">
        <v>3048</v>
      </c>
      <c r="L500" t="s">
        <v>3049</v>
      </c>
    </row>
    <row r="501" spans="1:80" x14ac:dyDescent="0.3">
      <c r="A501" t="s">
        <v>3026</v>
      </c>
      <c r="B501" s="3">
        <v>9000</v>
      </c>
      <c r="C501" t="s">
        <v>3027</v>
      </c>
      <c r="D501" t="str">
        <f t="shared" si="14"/>
        <v>9000 法学およびその関連分野</v>
      </c>
      <c r="E501">
        <v>105070</v>
      </c>
      <c r="F501" t="s">
        <v>3050</v>
      </c>
      <c r="G501" t="str">
        <f t="shared" si="15"/>
        <v>105070 新領域法学関連</v>
      </c>
      <c r="H501" t="s">
        <v>3051</v>
      </c>
      <c r="I501" t="s">
        <v>1819</v>
      </c>
      <c r="J501" t="s">
        <v>3052</v>
      </c>
      <c r="K501" t="s">
        <v>3053</v>
      </c>
      <c r="L501" t="s">
        <v>3054</v>
      </c>
      <c r="M501" t="s">
        <v>3055</v>
      </c>
      <c r="N501" t="s">
        <v>3056</v>
      </c>
      <c r="O501" t="s">
        <v>3057</v>
      </c>
    </row>
    <row r="502" spans="1:80" x14ac:dyDescent="0.3">
      <c r="A502" t="s">
        <v>3026</v>
      </c>
      <c r="B502" s="3">
        <v>9010</v>
      </c>
      <c r="C502" t="s">
        <v>3058</v>
      </c>
      <c r="D502" t="str">
        <f t="shared" si="14"/>
        <v>9010 政治学およびその関連分野</v>
      </c>
      <c r="E502">
        <v>106000</v>
      </c>
      <c r="F502" t="s">
        <v>3059</v>
      </c>
      <c r="G502" t="str">
        <f t="shared" si="15"/>
        <v>106000 【カテゴリ】政治学およびその関連分野</v>
      </c>
      <c r="H502" t="s">
        <v>3060</v>
      </c>
      <c r="I502" t="s">
        <v>3061</v>
      </c>
      <c r="J502" t="s">
        <v>3062</v>
      </c>
      <c r="CA502" t="s">
        <v>86</v>
      </c>
    </row>
    <row r="503" spans="1:80" x14ac:dyDescent="0.3">
      <c r="A503" t="s">
        <v>3026</v>
      </c>
      <c r="B503" s="3">
        <v>9010</v>
      </c>
      <c r="C503" t="s">
        <v>3058</v>
      </c>
      <c r="D503" t="str">
        <f t="shared" si="14"/>
        <v>9010 政治学およびその関連分野</v>
      </c>
      <c r="E503">
        <v>106010</v>
      </c>
      <c r="F503" t="s">
        <v>3063</v>
      </c>
      <c r="G503" t="str">
        <f t="shared" si="15"/>
        <v>106010 政治学関連</v>
      </c>
      <c r="H503" t="s">
        <v>3064</v>
      </c>
      <c r="I503" t="s">
        <v>3065</v>
      </c>
      <c r="J503" t="s">
        <v>3066</v>
      </c>
      <c r="K503" t="s">
        <v>3067</v>
      </c>
      <c r="L503" t="s">
        <v>3068</v>
      </c>
      <c r="M503" t="s">
        <v>3069</v>
      </c>
      <c r="N503" t="s">
        <v>3070</v>
      </c>
      <c r="O503" t="s">
        <v>3071</v>
      </c>
      <c r="P503" t="s">
        <v>3072</v>
      </c>
      <c r="Q503" t="s">
        <v>3073</v>
      </c>
      <c r="R503" t="s">
        <v>3074</v>
      </c>
    </row>
    <row r="504" spans="1:80" x14ac:dyDescent="0.3">
      <c r="A504" t="s">
        <v>3026</v>
      </c>
      <c r="B504" s="3">
        <v>9010</v>
      </c>
      <c r="C504" t="s">
        <v>3058</v>
      </c>
      <c r="D504" t="str">
        <f t="shared" si="14"/>
        <v>9010 政治学およびその関連分野</v>
      </c>
      <c r="E504">
        <v>106020</v>
      </c>
      <c r="F504" t="s">
        <v>3075</v>
      </c>
      <c r="G504" t="str">
        <f t="shared" si="15"/>
        <v>106020 国際関係論関連</v>
      </c>
      <c r="H504" t="s">
        <v>3076</v>
      </c>
      <c r="I504" t="s">
        <v>3077</v>
      </c>
      <c r="J504" t="s">
        <v>3078</v>
      </c>
      <c r="K504" t="s">
        <v>3079</v>
      </c>
      <c r="L504" t="s">
        <v>3080</v>
      </c>
      <c r="M504" t="s">
        <v>3081</v>
      </c>
      <c r="N504" t="s">
        <v>3082</v>
      </c>
      <c r="O504" t="s">
        <v>3083</v>
      </c>
      <c r="P504" t="s">
        <v>3084</v>
      </c>
    </row>
    <row r="505" spans="1:80" x14ac:dyDescent="0.3">
      <c r="A505" t="s">
        <v>3026</v>
      </c>
      <c r="B505" s="3">
        <v>9010</v>
      </c>
      <c r="C505" t="s">
        <v>3058</v>
      </c>
      <c r="D505" t="str">
        <f t="shared" si="14"/>
        <v>9010 政治学およびその関連分野</v>
      </c>
      <c r="E505">
        <v>195010</v>
      </c>
      <c r="F505" t="s">
        <v>3085</v>
      </c>
      <c r="G505" t="str">
        <f t="shared" si="15"/>
        <v>195010 地域研究関連</v>
      </c>
      <c r="H505" t="s">
        <v>3086</v>
      </c>
      <c r="I505" t="s">
        <v>3087</v>
      </c>
      <c r="J505" t="s">
        <v>3088</v>
      </c>
      <c r="K505" t="s">
        <v>3089</v>
      </c>
      <c r="L505" t="s">
        <v>3090</v>
      </c>
      <c r="M505" t="s">
        <v>3091</v>
      </c>
      <c r="N505" t="s">
        <v>3092</v>
      </c>
      <c r="O505" t="s">
        <v>3093</v>
      </c>
      <c r="P505" t="s">
        <v>3094</v>
      </c>
      <c r="Q505" t="s">
        <v>3095</v>
      </c>
      <c r="R505" t="s">
        <v>3096</v>
      </c>
    </row>
    <row r="506" spans="1:80" x14ac:dyDescent="0.3">
      <c r="A506" t="s">
        <v>3026</v>
      </c>
      <c r="B506" s="3">
        <v>9010</v>
      </c>
      <c r="C506" t="s">
        <v>3058</v>
      </c>
      <c r="D506" t="str">
        <f t="shared" si="14"/>
        <v>9010 政治学およびその関連分野</v>
      </c>
      <c r="E506">
        <v>195030</v>
      </c>
      <c r="F506" t="s">
        <v>3097</v>
      </c>
      <c r="G506" t="str">
        <f t="shared" si="15"/>
        <v>195030 ジェンダー関連</v>
      </c>
      <c r="H506" t="s">
        <v>3098</v>
      </c>
      <c r="I506" t="s">
        <v>3099</v>
      </c>
      <c r="J506" t="s">
        <v>3100</v>
      </c>
      <c r="K506" t="s">
        <v>3101</v>
      </c>
      <c r="L506" t="s">
        <v>3102</v>
      </c>
      <c r="M506" t="s">
        <v>3103</v>
      </c>
      <c r="N506" t="s">
        <v>3104</v>
      </c>
      <c r="O506" t="s">
        <v>3105</v>
      </c>
      <c r="P506" t="s">
        <v>3106</v>
      </c>
      <c r="Q506" t="s">
        <v>3107</v>
      </c>
      <c r="R506" t="s">
        <v>3108</v>
      </c>
      <c r="CB506" t="s">
        <v>231</v>
      </c>
    </row>
    <row r="507" spans="1:80" x14ac:dyDescent="0.3">
      <c r="A507" t="s">
        <v>3026</v>
      </c>
      <c r="B507" s="3">
        <v>9020</v>
      </c>
      <c r="C507" t="s">
        <v>3109</v>
      </c>
      <c r="D507" t="str">
        <f t="shared" si="14"/>
        <v>9020 経済学、経営学およびその関連分野</v>
      </c>
      <c r="E507">
        <v>107000</v>
      </c>
      <c r="F507" t="s">
        <v>3110</v>
      </c>
      <c r="G507" t="str">
        <f t="shared" si="15"/>
        <v>107000 【カテゴリ】経済学、経営学およびその関連分野</v>
      </c>
      <c r="H507" t="s">
        <v>3111</v>
      </c>
      <c r="I507" t="s">
        <v>3112</v>
      </c>
      <c r="J507" t="s">
        <v>3113</v>
      </c>
      <c r="K507" t="s">
        <v>3114</v>
      </c>
      <c r="CA507" t="s">
        <v>86</v>
      </c>
    </row>
    <row r="508" spans="1:80" x14ac:dyDescent="0.3">
      <c r="A508" t="s">
        <v>3026</v>
      </c>
      <c r="B508" s="3">
        <v>9020</v>
      </c>
      <c r="C508" t="s">
        <v>3109</v>
      </c>
      <c r="D508" t="str">
        <f t="shared" si="14"/>
        <v>9020 経済学、経営学およびその関連分野</v>
      </c>
      <c r="E508">
        <v>107030</v>
      </c>
      <c r="F508" t="s">
        <v>3115</v>
      </c>
      <c r="G508" t="str">
        <f t="shared" si="15"/>
        <v>107030 経済統計関連</v>
      </c>
      <c r="H508" t="s">
        <v>3116</v>
      </c>
      <c r="I508" t="s">
        <v>3117</v>
      </c>
      <c r="J508" t="s">
        <v>3118</v>
      </c>
      <c r="K508" t="s">
        <v>3119</v>
      </c>
      <c r="L508" t="s">
        <v>1442</v>
      </c>
      <c r="M508" t="s">
        <v>3120</v>
      </c>
      <c r="N508" t="s">
        <v>3121</v>
      </c>
    </row>
    <row r="509" spans="1:80" x14ac:dyDescent="0.3">
      <c r="A509" t="s">
        <v>3026</v>
      </c>
      <c r="B509" s="3">
        <v>9020</v>
      </c>
      <c r="C509" t="s">
        <v>3109</v>
      </c>
      <c r="D509" t="str">
        <f t="shared" si="14"/>
        <v>9020 経済学、経営学およびその関連分野</v>
      </c>
      <c r="E509">
        <v>107040</v>
      </c>
      <c r="F509" t="s">
        <v>3122</v>
      </c>
      <c r="G509" t="str">
        <f t="shared" si="15"/>
        <v>107040 経済政策関連</v>
      </c>
      <c r="H509" t="s">
        <v>3123</v>
      </c>
      <c r="I509" t="s">
        <v>3124</v>
      </c>
      <c r="J509" t="s">
        <v>3125</v>
      </c>
      <c r="K509" t="s">
        <v>3126</v>
      </c>
      <c r="L509" t="s">
        <v>3127</v>
      </c>
      <c r="M509" t="s">
        <v>3128</v>
      </c>
      <c r="N509" t="s">
        <v>3129</v>
      </c>
      <c r="O509" t="s">
        <v>3130</v>
      </c>
      <c r="P509" t="s">
        <v>3131</v>
      </c>
      <c r="Q509" t="s">
        <v>3132</v>
      </c>
      <c r="R509" t="s">
        <v>3133</v>
      </c>
    </row>
    <row r="510" spans="1:80" x14ac:dyDescent="0.3">
      <c r="A510" t="s">
        <v>3026</v>
      </c>
      <c r="B510" s="3">
        <v>9020</v>
      </c>
      <c r="C510" t="s">
        <v>3109</v>
      </c>
      <c r="D510" t="str">
        <f t="shared" si="14"/>
        <v>9020 経済学、経営学およびその関連分野</v>
      </c>
      <c r="E510">
        <v>107050</v>
      </c>
      <c r="F510" t="s">
        <v>3134</v>
      </c>
      <c r="G510" t="str">
        <f t="shared" si="15"/>
        <v>107050 公共経済および労働経済関連</v>
      </c>
      <c r="H510" t="s">
        <v>3135</v>
      </c>
      <c r="I510" t="s">
        <v>3136</v>
      </c>
      <c r="J510" t="s">
        <v>3137</v>
      </c>
      <c r="K510" t="s">
        <v>1180</v>
      </c>
      <c r="L510" t="s">
        <v>3138</v>
      </c>
      <c r="M510" t="s">
        <v>3139</v>
      </c>
      <c r="N510" t="s">
        <v>3140</v>
      </c>
      <c r="O510" t="s">
        <v>3141</v>
      </c>
      <c r="P510" t="s">
        <v>3070</v>
      </c>
      <c r="Q510" t="s">
        <v>3142</v>
      </c>
    </row>
    <row r="511" spans="1:80" x14ac:dyDescent="0.3">
      <c r="A511" t="s">
        <v>3026</v>
      </c>
      <c r="B511" s="3">
        <v>9020</v>
      </c>
      <c r="C511" t="s">
        <v>3109</v>
      </c>
      <c r="D511" t="str">
        <f t="shared" si="14"/>
        <v>9020 経済学、経営学およびその関連分野</v>
      </c>
      <c r="E511">
        <v>107060</v>
      </c>
      <c r="F511" t="s">
        <v>3143</v>
      </c>
      <c r="G511" t="str">
        <f t="shared" si="15"/>
        <v>107060 金融およびファイナンス関連</v>
      </c>
      <c r="H511" t="s">
        <v>3144</v>
      </c>
      <c r="I511" t="s">
        <v>3145</v>
      </c>
      <c r="J511" t="s">
        <v>3146</v>
      </c>
      <c r="K511" t="s">
        <v>3147</v>
      </c>
      <c r="L511" t="s">
        <v>3148</v>
      </c>
      <c r="M511" t="s">
        <v>3149</v>
      </c>
      <c r="N511" t="s">
        <v>3150</v>
      </c>
    </row>
    <row r="512" spans="1:80" x14ac:dyDescent="0.3">
      <c r="A512" t="s">
        <v>3026</v>
      </c>
      <c r="B512" s="3">
        <v>9020</v>
      </c>
      <c r="C512" t="s">
        <v>3109</v>
      </c>
      <c r="D512" t="str">
        <f t="shared" si="14"/>
        <v>9020 経済学、経営学およびその関連分野</v>
      </c>
      <c r="E512">
        <v>107080</v>
      </c>
      <c r="F512" t="s">
        <v>3151</v>
      </c>
      <c r="G512" t="str">
        <f t="shared" si="15"/>
        <v>107080 経営学関連</v>
      </c>
      <c r="H512" t="s">
        <v>3152</v>
      </c>
      <c r="I512" t="s">
        <v>3153</v>
      </c>
      <c r="J512" t="s">
        <v>3154</v>
      </c>
      <c r="K512" t="s">
        <v>3155</v>
      </c>
      <c r="L512" t="s">
        <v>3156</v>
      </c>
      <c r="M512" t="s">
        <v>3157</v>
      </c>
      <c r="N512" t="s">
        <v>3158</v>
      </c>
      <c r="O512" t="s">
        <v>3159</v>
      </c>
      <c r="P512" t="s">
        <v>3160</v>
      </c>
      <c r="Q512" t="s">
        <v>3161</v>
      </c>
      <c r="R512" t="s">
        <v>3162</v>
      </c>
      <c r="S512" t="s">
        <v>3163</v>
      </c>
    </row>
    <row r="513" spans="1:80" x14ac:dyDescent="0.3">
      <c r="A513" t="s">
        <v>3026</v>
      </c>
      <c r="B513" s="3">
        <v>9020</v>
      </c>
      <c r="C513" t="s">
        <v>3109</v>
      </c>
      <c r="D513" t="str">
        <f t="shared" si="14"/>
        <v>9020 経済学、経営学およびその関連分野</v>
      </c>
      <c r="E513">
        <v>107090</v>
      </c>
      <c r="F513" t="s">
        <v>3164</v>
      </c>
      <c r="G513" t="str">
        <f t="shared" si="15"/>
        <v>107090 商学関連</v>
      </c>
      <c r="H513" t="s">
        <v>3165</v>
      </c>
      <c r="I513" t="s">
        <v>3166</v>
      </c>
      <c r="J513" t="s">
        <v>3167</v>
      </c>
      <c r="K513" t="s">
        <v>3168</v>
      </c>
      <c r="L513" t="s">
        <v>3169</v>
      </c>
      <c r="M513" t="s">
        <v>3170</v>
      </c>
    </row>
    <row r="514" spans="1:80" x14ac:dyDescent="0.3">
      <c r="A514" t="s">
        <v>3026</v>
      </c>
      <c r="B514" s="3">
        <v>9020</v>
      </c>
      <c r="C514" t="s">
        <v>3109</v>
      </c>
      <c r="D514" t="str">
        <f t="shared" si="14"/>
        <v>9020 経済学、経営学およびその関連分野</v>
      </c>
      <c r="E514">
        <v>107100</v>
      </c>
      <c r="F514" t="s">
        <v>3171</v>
      </c>
      <c r="G514" t="str">
        <f t="shared" si="15"/>
        <v>107100 会計学関連</v>
      </c>
      <c r="H514" t="s">
        <v>3172</v>
      </c>
      <c r="I514" t="s">
        <v>3173</v>
      </c>
      <c r="J514" t="s">
        <v>3174</v>
      </c>
      <c r="K514" t="s">
        <v>3175</v>
      </c>
      <c r="L514" t="s">
        <v>3176</v>
      </c>
    </row>
    <row r="515" spans="1:80" x14ac:dyDescent="0.3">
      <c r="A515" t="s">
        <v>3026</v>
      </c>
      <c r="B515" s="3">
        <v>9020</v>
      </c>
      <c r="C515" t="s">
        <v>3109</v>
      </c>
      <c r="D515" t="str">
        <f t="shared" ref="D515:D554" si="16">B515&amp;" "&amp;C515</f>
        <v>9020 経済学、経営学およびその関連分野</v>
      </c>
      <c r="E515">
        <v>195020</v>
      </c>
      <c r="F515" t="s">
        <v>3177</v>
      </c>
      <c r="G515" t="str">
        <f t="shared" ref="G515:G554" si="17">E515&amp;" "&amp;F515</f>
        <v>195020 観光学関連</v>
      </c>
      <c r="H515" t="s">
        <v>3178</v>
      </c>
      <c r="I515" t="s">
        <v>3179</v>
      </c>
      <c r="J515" t="s">
        <v>3180</v>
      </c>
      <c r="K515" t="s">
        <v>3181</v>
      </c>
      <c r="L515" t="s">
        <v>3182</v>
      </c>
      <c r="M515" t="s">
        <v>3183</v>
      </c>
      <c r="N515" t="s">
        <v>3184</v>
      </c>
      <c r="O515" t="s">
        <v>3185</v>
      </c>
      <c r="P515" t="s">
        <v>3186</v>
      </c>
      <c r="Q515" t="s">
        <v>3187</v>
      </c>
      <c r="R515" t="s">
        <v>3188</v>
      </c>
      <c r="CB515" t="s">
        <v>231</v>
      </c>
    </row>
    <row r="516" spans="1:80" x14ac:dyDescent="0.3">
      <c r="A516" t="s">
        <v>3026</v>
      </c>
      <c r="B516" s="3">
        <v>9020</v>
      </c>
      <c r="C516" t="s">
        <v>3109</v>
      </c>
      <c r="D516" t="str">
        <f t="shared" si="16"/>
        <v>9020 経済学、経営学およびその関連分野</v>
      </c>
      <c r="E516">
        <v>287010</v>
      </c>
      <c r="F516" t="s">
        <v>3189</v>
      </c>
      <c r="G516" t="str">
        <f t="shared" si="17"/>
        <v>287010 電子商取引（EC）関連</v>
      </c>
      <c r="H516" t="s">
        <v>3190</v>
      </c>
      <c r="I516" t="s">
        <v>3191</v>
      </c>
      <c r="J516" t="s">
        <v>3192</v>
      </c>
    </row>
    <row r="517" spans="1:80" x14ac:dyDescent="0.3">
      <c r="A517" t="s">
        <v>3026</v>
      </c>
      <c r="B517" s="3">
        <v>9020</v>
      </c>
      <c r="C517" t="s">
        <v>3109</v>
      </c>
      <c r="D517" t="str">
        <f t="shared" si="16"/>
        <v>9020 経済学、経営学およびその関連分野</v>
      </c>
      <c r="E517">
        <v>287020</v>
      </c>
      <c r="F517" t="s">
        <v>3193</v>
      </c>
      <c r="G517" t="str">
        <f t="shared" si="17"/>
        <v>287020 無人店舗関連</v>
      </c>
      <c r="H517" t="s">
        <v>3194</v>
      </c>
      <c r="I517" t="s">
        <v>3194</v>
      </c>
    </row>
    <row r="518" spans="1:80" x14ac:dyDescent="0.3">
      <c r="A518" t="s">
        <v>3026</v>
      </c>
      <c r="B518" s="3">
        <v>9020</v>
      </c>
      <c r="C518" t="s">
        <v>3109</v>
      </c>
      <c r="D518" t="str">
        <f t="shared" si="16"/>
        <v>9020 経済学、経営学およびその関連分野</v>
      </c>
      <c r="E518">
        <v>287030</v>
      </c>
      <c r="F518" t="s">
        <v>3195</v>
      </c>
      <c r="G518" t="str">
        <f t="shared" si="17"/>
        <v>287030 個人売買（CtoC）関連</v>
      </c>
      <c r="H518" t="s">
        <v>3196</v>
      </c>
      <c r="I518" t="s">
        <v>3197</v>
      </c>
      <c r="J518" t="s">
        <v>3198</v>
      </c>
    </row>
    <row r="519" spans="1:80" x14ac:dyDescent="0.3">
      <c r="A519" t="s">
        <v>3026</v>
      </c>
      <c r="B519" s="3">
        <v>9020</v>
      </c>
      <c r="C519" t="s">
        <v>3109</v>
      </c>
      <c r="D519" t="str">
        <f t="shared" si="16"/>
        <v>9020 経済学、経営学およびその関連分野</v>
      </c>
      <c r="E519">
        <v>382370</v>
      </c>
      <c r="F519" t="s">
        <v>1498</v>
      </c>
      <c r="G519" t="str">
        <f t="shared" si="17"/>
        <v>382370 ブロックチェーン関連</v>
      </c>
      <c r="H519" t="s">
        <v>1499</v>
      </c>
      <c r="I519" t="s">
        <v>1499</v>
      </c>
      <c r="CB519" t="s">
        <v>231</v>
      </c>
    </row>
    <row r="520" spans="1:80" x14ac:dyDescent="0.3">
      <c r="A520" t="s">
        <v>3026</v>
      </c>
      <c r="B520" s="3">
        <v>9020</v>
      </c>
      <c r="C520" t="s">
        <v>3109</v>
      </c>
      <c r="D520" t="str">
        <f t="shared" si="16"/>
        <v>9020 経済学、経営学およびその関連分野</v>
      </c>
      <c r="E520">
        <v>687000</v>
      </c>
      <c r="F520" t="s">
        <v>3199</v>
      </c>
      <c r="G520" t="str">
        <f t="shared" si="17"/>
        <v>687000 【カテゴリ】フィンテック関連</v>
      </c>
      <c r="H520" t="s">
        <v>3200</v>
      </c>
      <c r="I520" t="s">
        <v>3201</v>
      </c>
      <c r="CA520" t="s">
        <v>86</v>
      </c>
    </row>
    <row r="521" spans="1:80" x14ac:dyDescent="0.3">
      <c r="A521" t="s">
        <v>3026</v>
      </c>
      <c r="B521" s="3">
        <v>9020</v>
      </c>
      <c r="C521" t="s">
        <v>3109</v>
      </c>
      <c r="D521" t="str">
        <f t="shared" si="16"/>
        <v>9020 経済学、経営学およびその関連分野</v>
      </c>
      <c r="E521">
        <v>687040</v>
      </c>
      <c r="F521" t="s">
        <v>3202</v>
      </c>
      <c r="G521" t="str">
        <f t="shared" si="17"/>
        <v>687040 フィンテック（個人向け資産管理）関連</v>
      </c>
      <c r="H521" t="s">
        <v>3203</v>
      </c>
      <c r="I521" t="s">
        <v>3201</v>
      </c>
      <c r="J521" t="s">
        <v>3204</v>
      </c>
    </row>
    <row r="522" spans="1:80" x14ac:dyDescent="0.3">
      <c r="A522" t="s">
        <v>3026</v>
      </c>
      <c r="B522" s="3">
        <v>9020</v>
      </c>
      <c r="C522" t="s">
        <v>3109</v>
      </c>
      <c r="D522" t="str">
        <f t="shared" si="16"/>
        <v>9020 経済学、経営学およびその関連分野</v>
      </c>
      <c r="E522">
        <v>687050</v>
      </c>
      <c r="F522" t="s">
        <v>3205</v>
      </c>
      <c r="G522" t="str">
        <f t="shared" si="17"/>
        <v>687050 フィンテック（決済,送金）関連</v>
      </c>
      <c r="H522" t="s">
        <v>3206</v>
      </c>
      <c r="I522" t="s">
        <v>3201</v>
      </c>
      <c r="J522" t="s">
        <v>3207</v>
      </c>
      <c r="K522" t="s">
        <v>3208</v>
      </c>
    </row>
    <row r="523" spans="1:80" x14ac:dyDescent="0.3">
      <c r="A523" t="s">
        <v>3026</v>
      </c>
      <c r="B523" s="3">
        <v>9020</v>
      </c>
      <c r="C523" t="s">
        <v>3109</v>
      </c>
      <c r="D523" t="str">
        <f t="shared" si="16"/>
        <v>9020 経済学、経営学およびその関連分野</v>
      </c>
      <c r="E523">
        <v>687060</v>
      </c>
      <c r="F523" t="s">
        <v>3209</v>
      </c>
      <c r="G523" t="str">
        <f t="shared" si="17"/>
        <v>687060 フィンテック（保険）関連</v>
      </c>
      <c r="H523" t="s">
        <v>3210</v>
      </c>
      <c r="I523" t="s">
        <v>3201</v>
      </c>
      <c r="J523" t="s">
        <v>3211</v>
      </c>
    </row>
    <row r="524" spans="1:80" x14ac:dyDescent="0.3">
      <c r="A524" t="s">
        <v>3026</v>
      </c>
      <c r="B524" s="3">
        <v>9020</v>
      </c>
      <c r="C524" t="s">
        <v>3109</v>
      </c>
      <c r="D524" t="str">
        <f t="shared" si="16"/>
        <v>9020 経済学、経営学およびその関連分野</v>
      </c>
      <c r="E524">
        <v>687070</v>
      </c>
      <c r="F524" t="s">
        <v>3212</v>
      </c>
      <c r="G524" t="str">
        <f t="shared" si="17"/>
        <v>687070 フィンテック（個人向け融資）関連</v>
      </c>
      <c r="H524" t="s">
        <v>3213</v>
      </c>
      <c r="I524" t="s">
        <v>3201</v>
      </c>
      <c r="J524" t="s">
        <v>3214</v>
      </c>
    </row>
    <row r="525" spans="1:80" x14ac:dyDescent="0.3">
      <c r="A525" t="s">
        <v>3026</v>
      </c>
      <c r="B525" s="3">
        <v>9020</v>
      </c>
      <c r="C525" t="s">
        <v>3109</v>
      </c>
      <c r="D525" t="str">
        <f t="shared" si="16"/>
        <v>9020 経済学、経営学およびその関連分野</v>
      </c>
      <c r="E525">
        <v>687080</v>
      </c>
      <c r="F525" t="s">
        <v>3215</v>
      </c>
      <c r="G525" t="str">
        <f t="shared" si="17"/>
        <v>687080 フィンテック（経理支援）関連</v>
      </c>
      <c r="H525" t="s">
        <v>3216</v>
      </c>
      <c r="I525" t="s">
        <v>3201</v>
      </c>
      <c r="J525" t="s">
        <v>3217</v>
      </c>
    </row>
    <row r="526" spans="1:80" x14ac:dyDescent="0.3">
      <c r="A526" t="s">
        <v>3026</v>
      </c>
      <c r="B526" s="3">
        <v>9020</v>
      </c>
      <c r="C526" t="s">
        <v>3109</v>
      </c>
      <c r="D526" t="str">
        <f t="shared" si="16"/>
        <v>9020 経済学、経営学およびその関連分野</v>
      </c>
      <c r="E526">
        <v>687090</v>
      </c>
      <c r="F526" t="s">
        <v>3218</v>
      </c>
      <c r="G526" t="str">
        <f t="shared" si="17"/>
        <v>687090 フィンテック（法人向け融資）関連</v>
      </c>
      <c r="H526" t="s">
        <v>3219</v>
      </c>
      <c r="I526" t="s">
        <v>3201</v>
      </c>
      <c r="J526" t="s">
        <v>3220</v>
      </c>
    </row>
    <row r="527" spans="1:80" x14ac:dyDescent="0.3">
      <c r="A527" t="s">
        <v>3026</v>
      </c>
      <c r="B527" s="3">
        <v>9020</v>
      </c>
      <c r="C527" t="s">
        <v>3109</v>
      </c>
      <c r="D527" t="str">
        <f t="shared" si="16"/>
        <v>9020 経済学、経営学およびその関連分野</v>
      </c>
      <c r="E527">
        <v>687100</v>
      </c>
      <c r="F527" t="s">
        <v>3221</v>
      </c>
      <c r="G527" t="str">
        <f t="shared" si="17"/>
        <v>687100 フィンテック（資本調達）関連</v>
      </c>
      <c r="H527" t="s">
        <v>3222</v>
      </c>
      <c r="I527" t="s">
        <v>3201</v>
      </c>
      <c r="J527" t="s">
        <v>3223</v>
      </c>
    </row>
    <row r="528" spans="1:80" x14ac:dyDescent="0.3">
      <c r="A528" t="s">
        <v>3026</v>
      </c>
      <c r="B528" s="3">
        <v>9020</v>
      </c>
      <c r="C528" t="s">
        <v>3109</v>
      </c>
      <c r="D528" t="str">
        <f t="shared" si="16"/>
        <v>9020 経済学、経営学およびその関連分野</v>
      </c>
      <c r="E528">
        <v>687110</v>
      </c>
      <c r="F528" t="s">
        <v>3224</v>
      </c>
      <c r="G528" t="str">
        <f t="shared" si="17"/>
        <v>687110 フィンテック（トレーディング）関連</v>
      </c>
      <c r="H528" t="s">
        <v>3225</v>
      </c>
      <c r="I528" t="s">
        <v>3201</v>
      </c>
      <c r="J528" t="s">
        <v>3226</v>
      </c>
    </row>
    <row r="529" spans="1:80" x14ac:dyDescent="0.3">
      <c r="A529" t="s">
        <v>3026</v>
      </c>
      <c r="B529" s="3">
        <v>9040</v>
      </c>
      <c r="C529" t="s">
        <v>3227</v>
      </c>
      <c r="D529" t="str">
        <f t="shared" si="16"/>
        <v>9040 社会学およびその関連分野</v>
      </c>
      <c r="E529">
        <v>108000</v>
      </c>
      <c r="F529" t="s">
        <v>3228</v>
      </c>
      <c r="G529" t="str">
        <f t="shared" si="17"/>
        <v>108000 【カテゴリ】社会学およびその関連分野</v>
      </c>
      <c r="H529" t="s">
        <v>3229</v>
      </c>
      <c r="I529" t="s">
        <v>3230</v>
      </c>
      <c r="J529" t="s">
        <v>3231</v>
      </c>
      <c r="CA529" t="s">
        <v>86</v>
      </c>
    </row>
    <row r="530" spans="1:80" x14ac:dyDescent="0.3">
      <c r="A530" t="s">
        <v>3026</v>
      </c>
      <c r="B530" s="3">
        <v>9040</v>
      </c>
      <c r="C530" t="s">
        <v>3227</v>
      </c>
      <c r="D530" t="str">
        <f t="shared" si="16"/>
        <v>9040 社会学およびその関連分野</v>
      </c>
      <c r="E530">
        <v>108010</v>
      </c>
      <c r="F530" t="s">
        <v>3232</v>
      </c>
      <c r="G530" t="str">
        <f t="shared" si="17"/>
        <v>108010 社会学関連</v>
      </c>
      <c r="H530" t="s">
        <v>3233</v>
      </c>
      <c r="I530" t="s">
        <v>3234</v>
      </c>
      <c r="J530" t="s">
        <v>3235</v>
      </c>
      <c r="K530" t="s">
        <v>3236</v>
      </c>
      <c r="L530" t="s">
        <v>3104</v>
      </c>
      <c r="M530" t="s">
        <v>3237</v>
      </c>
      <c r="N530" t="s">
        <v>3238</v>
      </c>
      <c r="O530" t="s">
        <v>3239</v>
      </c>
      <c r="P530" t="s">
        <v>3240</v>
      </c>
      <c r="Q530" t="s">
        <v>3241</v>
      </c>
      <c r="R530" t="s">
        <v>3242</v>
      </c>
    </row>
    <row r="531" spans="1:80" x14ac:dyDescent="0.3">
      <c r="A531" t="s">
        <v>3026</v>
      </c>
      <c r="B531" s="3">
        <v>9040</v>
      </c>
      <c r="C531" t="s">
        <v>3227</v>
      </c>
      <c r="D531" t="str">
        <f t="shared" si="16"/>
        <v>9040 社会学およびその関連分野</v>
      </c>
      <c r="E531">
        <v>108020</v>
      </c>
      <c r="F531" t="s">
        <v>3243</v>
      </c>
      <c r="G531" t="str">
        <f t="shared" si="17"/>
        <v>108020 社会福祉学関連</v>
      </c>
      <c r="H531" t="s">
        <v>3244</v>
      </c>
      <c r="I531" t="s">
        <v>3245</v>
      </c>
      <c r="J531" t="s">
        <v>3246</v>
      </c>
      <c r="K531" t="s">
        <v>3247</v>
      </c>
      <c r="L531" t="s">
        <v>3248</v>
      </c>
      <c r="M531" t="s">
        <v>3249</v>
      </c>
      <c r="N531" t="s">
        <v>3250</v>
      </c>
      <c r="O531" t="s">
        <v>3251</v>
      </c>
      <c r="P531" t="s">
        <v>3252</v>
      </c>
      <c r="Q531" t="s">
        <v>3253</v>
      </c>
      <c r="R531" t="s">
        <v>3254</v>
      </c>
    </row>
    <row r="532" spans="1:80" x14ac:dyDescent="0.3">
      <c r="A532" t="s">
        <v>3026</v>
      </c>
      <c r="B532" s="3">
        <v>9040</v>
      </c>
      <c r="C532" t="s">
        <v>3227</v>
      </c>
      <c r="D532" t="str">
        <f t="shared" si="16"/>
        <v>9040 社会学およびその関連分野</v>
      </c>
      <c r="E532">
        <v>108030</v>
      </c>
      <c r="F532" t="s">
        <v>3255</v>
      </c>
      <c r="G532" t="str">
        <f t="shared" si="17"/>
        <v>108030 家政学および生活科学関連</v>
      </c>
      <c r="H532" t="s">
        <v>3256</v>
      </c>
      <c r="I532" t="s">
        <v>3257</v>
      </c>
      <c r="J532" t="s">
        <v>3258</v>
      </c>
      <c r="K532" t="s">
        <v>3259</v>
      </c>
      <c r="L532" t="s">
        <v>3260</v>
      </c>
      <c r="M532" t="s">
        <v>3261</v>
      </c>
      <c r="N532" t="s">
        <v>654</v>
      </c>
      <c r="O532" t="s">
        <v>3262</v>
      </c>
      <c r="P532" t="s">
        <v>3263</v>
      </c>
      <c r="Q532" t="s">
        <v>3264</v>
      </c>
      <c r="R532" t="s">
        <v>3265</v>
      </c>
    </row>
    <row r="533" spans="1:80" x14ac:dyDescent="0.3">
      <c r="A533" t="s">
        <v>3026</v>
      </c>
      <c r="B533" s="3">
        <v>9050</v>
      </c>
      <c r="C533" t="s">
        <v>3266</v>
      </c>
      <c r="D533" t="str">
        <f t="shared" si="16"/>
        <v>9050 教育学およびその関連分野</v>
      </c>
      <c r="E533">
        <v>102090</v>
      </c>
      <c r="F533" t="s">
        <v>3267</v>
      </c>
      <c r="G533" t="str">
        <f t="shared" si="17"/>
        <v>102090 日本語教育関連</v>
      </c>
      <c r="H533" t="s">
        <v>3268</v>
      </c>
      <c r="I533" t="s">
        <v>3269</v>
      </c>
      <c r="J533" t="s">
        <v>3270</v>
      </c>
      <c r="K533" t="s">
        <v>3271</v>
      </c>
      <c r="L533" t="s">
        <v>3272</v>
      </c>
      <c r="M533" t="s">
        <v>3273</v>
      </c>
      <c r="N533" t="s">
        <v>3274</v>
      </c>
      <c r="O533" t="s">
        <v>3275</v>
      </c>
      <c r="P533" t="s">
        <v>3276</v>
      </c>
      <c r="Q533" t="s">
        <v>3277</v>
      </c>
      <c r="R533" t="s">
        <v>3278</v>
      </c>
    </row>
    <row r="534" spans="1:80" x14ac:dyDescent="0.3">
      <c r="A534" t="s">
        <v>3026</v>
      </c>
      <c r="B534" s="3">
        <v>9050</v>
      </c>
      <c r="C534" t="s">
        <v>3266</v>
      </c>
      <c r="D534" t="str">
        <f t="shared" si="16"/>
        <v>9050 教育学およびその関連分野</v>
      </c>
      <c r="E534">
        <v>102100</v>
      </c>
      <c r="F534" t="s">
        <v>3279</v>
      </c>
      <c r="G534" t="str">
        <f t="shared" si="17"/>
        <v>102100 外国語教育関連</v>
      </c>
      <c r="H534" t="s">
        <v>3280</v>
      </c>
      <c r="I534" t="s">
        <v>3281</v>
      </c>
      <c r="J534" t="s">
        <v>3282</v>
      </c>
      <c r="K534" t="s">
        <v>3271</v>
      </c>
      <c r="L534" t="s">
        <v>3283</v>
      </c>
      <c r="M534" t="s">
        <v>3284</v>
      </c>
      <c r="N534" t="s">
        <v>3285</v>
      </c>
      <c r="O534" t="s">
        <v>3286</v>
      </c>
      <c r="P534" t="s">
        <v>3272</v>
      </c>
      <c r="Q534" t="s">
        <v>3287</v>
      </c>
      <c r="R534" t="s">
        <v>3278</v>
      </c>
    </row>
    <row r="535" spans="1:80" x14ac:dyDescent="0.3">
      <c r="A535" t="s">
        <v>3026</v>
      </c>
      <c r="B535" s="3">
        <v>9040</v>
      </c>
      <c r="C535" t="s">
        <v>3227</v>
      </c>
      <c r="D535" t="str">
        <f t="shared" si="16"/>
        <v>9040 社会学およびその関連分野</v>
      </c>
      <c r="E535">
        <v>195020</v>
      </c>
      <c r="F535" t="s">
        <v>3177</v>
      </c>
      <c r="G535" t="str">
        <f t="shared" si="17"/>
        <v>195020 観光学関連</v>
      </c>
      <c r="H535" t="s">
        <v>3178</v>
      </c>
      <c r="I535" t="s">
        <v>3179</v>
      </c>
      <c r="J535" t="s">
        <v>3180</v>
      </c>
      <c r="K535" t="s">
        <v>3181</v>
      </c>
      <c r="L535" t="s">
        <v>3182</v>
      </c>
      <c r="M535" t="s">
        <v>3183</v>
      </c>
      <c r="N535" t="s">
        <v>3184</v>
      </c>
      <c r="O535" t="s">
        <v>3185</v>
      </c>
      <c r="P535" t="s">
        <v>3186</v>
      </c>
      <c r="Q535" t="s">
        <v>3187</v>
      </c>
      <c r="R535" t="s">
        <v>3188</v>
      </c>
      <c r="CB535" t="s">
        <v>231</v>
      </c>
    </row>
    <row r="536" spans="1:80" x14ac:dyDescent="0.3">
      <c r="A536" t="s">
        <v>3026</v>
      </c>
      <c r="B536" s="3">
        <v>9040</v>
      </c>
      <c r="C536" t="s">
        <v>3227</v>
      </c>
      <c r="D536" t="str">
        <f t="shared" si="16"/>
        <v>9040 社会学およびその関連分野</v>
      </c>
      <c r="E536">
        <v>195030</v>
      </c>
      <c r="F536" t="s">
        <v>3097</v>
      </c>
      <c r="G536" t="str">
        <f t="shared" si="17"/>
        <v>195030 ジェンダー関連</v>
      </c>
      <c r="H536" t="s">
        <v>3098</v>
      </c>
      <c r="I536" t="s">
        <v>3099</v>
      </c>
      <c r="J536" t="s">
        <v>3100</v>
      </c>
      <c r="K536" t="s">
        <v>3101</v>
      </c>
      <c r="L536" t="s">
        <v>3102</v>
      </c>
      <c r="M536" t="s">
        <v>3103</v>
      </c>
      <c r="N536" t="s">
        <v>3104</v>
      </c>
      <c r="O536" t="s">
        <v>3105</v>
      </c>
      <c r="P536" t="s">
        <v>3106</v>
      </c>
      <c r="Q536" t="s">
        <v>3107</v>
      </c>
      <c r="R536" t="s">
        <v>3108</v>
      </c>
      <c r="CB536" t="s">
        <v>231</v>
      </c>
    </row>
    <row r="537" spans="1:80" x14ac:dyDescent="0.3">
      <c r="A537" t="s">
        <v>3026</v>
      </c>
      <c r="B537" s="3">
        <v>9050</v>
      </c>
      <c r="C537" t="s">
        <v>3266</v>
      </c>
      <c r="D537" t="str">
        <f t="shared" si="16"/>
        <v>9050 教育学およびその関連分野</v>
      </c>
      <c r="E537">
        <v>109000</v>
      </c>
      <c r="F537" t="s">
        <v>3288</v>
      </c>
      <c r="G537" t="str">
        <f t="shared" si="17"/>
        <v>109000 【カテゴリ】教育学およびその関連分野</v>
      </c>
      <c r="H537" t="s">
        <v>3289</v>
      </c>
      <c r="I537" t="s">
        <v>3290</v>
      </c>
      <c r="J537" t="s">
        <v>3291</v>
      </c>
      <c r="CA537" t="s">
        <v>86</v>
      </c>
    </row>
    <row r="538" spans="1:80" x14ac:dyDescent="0.3">
      <c r="A538" t="s">
        <v>3026</v>
      </c>
      <c r="B538" s="3">
        <v>9050</v>
      </c>
      <c r="C538" t="s">
        <v>3266</v>
      </c>
      <c r="D538" t="str">
        <f t="shared" si="16"/>
        <v>9050 教育学およびその関連分野</v>
      </c>
      <c r="E538">
        <v>109010</v>
      </c>
      <c r="F538" t="s">
        <v>3292</v>
      </c>
      <c r="G538" t="str">
        <f t="shared" si="17"/>
        <v>109010 教育学関連</v>
      </c>
      <c r="H538" t="s">
        <v>3293</v>
      </c>
      <c r="I538" t="s">
        <v>3294</v>
      </c>
      <c r="J538" t="s">
        <v>3295</v>
      </c>
      <c r="K538" t="s">
        <v>3296</v>
      </c>
      <c r="L538" t="s">
        <v>3297</v>
      </c>
      <c r="M538" t="s">
        <v>3298</v>
      </c>
      <c r="N538" t="s">
        <v>3299</v>
      </c>
      <c r="O538" t="s">
        <v>3300</v>
      </c>
      <c r="P538" t="s">
        <v>3301</v>
      </c>
      <c r="Q538" t="s">
        <v>3302</v>
      </c>
    </row>
    <row r="539" spans="1:80" x14ac:dyDescent="0.3">
      <c r="A539" t="s">
        <v>3026</v>
      </c>
      <c r="B539" s="3">
        <v>9050</v>
      </c>
      <c r="C539" t="s">
        <v>3266</v>
      </c>
      <c r="D539" t="str">
        <f t="shared" si="16"/>
        <v>9050 教育学およびその関連分野</v>
      </c>
      <c r="E539">
        <v>109020</v>
      </c>
      <c r="F539" t="s">
        <v>3303</v>
      </c>
      <c r="G539" t="str">
        <f t="shared" si="17"/>
        <v>109020 教育社会学関連</v>
      </c>
      <c r="H539" t="s">
        <v>3304</v>
      </c>
      <c r="I539" t="s">
        <v>3305</v>
      </c>
      <c r="J539" t="s">
        <v>3306</v>
      </c>
      <c r="K539" t="s">
        <v>3307</v>
      </c>
      <c r="L539" t="s">
        <v>3308</v>
      </c>
      <c r="M539" t="s">
        <v>3309</v>
      </c>
      <c r="N539" t="s">
        <v>3310</v>
      </c>
      <c r="O539" t="s">
        <v>3311</v>
      </c>
      <c r="P539" t="s">
        <v>3312</v>
      </c>
    </row>
    <row r="540" spans="1:80" x14ac:dyDescent="0.3">
      <c r="A540" t="s">
        <v>3026</v>
      </c>
      <c r="B540" s="3">
        <v>9050</v>
      </c>
      <c r="C540" t="s">
        <v>3266</v>
      </c>
      <c r="D540" t="str">
        <f t="shared" si="16"/>
        <v>9050 教育学およびその関連分野</v>
      </c>
      <c r="E540">
        <v>109030</v>
      </c>
      <c r="F540" t="s">
        <v>3313</v>
      </c>
      <c r="G540" t="str">
        <f t="shared" si="17"/>
        <v>109030 子ども学および保育学関連</v>
      </c>
      <c r="H540" t="s">
        <v>3314</v>
      </c>
      <c r="I540" t="s">
        <v>3315</v>
      </c>
      <c r="J540" t="s">
        <v>3316</v>
      </c>
      <c r="K540" t="s">
        <v>3317</v>
      </c>
      <c r="L540" t="s">
        <v>3318</v>
      </c>
      <c r="M540" t="s">
        <v>3319</v>
      </c>
      <c r="N540" t="s">
        <v>3320</v>
      </c>
      <c r="O540" t="s">
        <v>3321</v>
      </c>
      <c r="P540" t="s">
        <v>3322</v>
      </c>
      <c r="Q540" t="s">
        <v>3323</v>
      </c>
      <c r="R540" t="s">
        <v>3324</v>
      </c>
    </row>
    <row r="541" spans="1:80" x14ac:dyDescent="0.3">
      <c r="A541" t="s">
        <v>3026</v>
      </c>
      <c r="B541" s="3">
        <v>9050</v>
      </c>
      <c r="C541" t="s">
        <v>3266</v>
      </c>
      <c r="D541" t="str">
        <f t="shared" si="16"/>
        <v>9050 教育学およびその関連分野</v>
      </c>
      <c r="E541">
        <v>109040</v>
      </c>
      <c r="F541" t="s">
        <v>3325</v>
      </c>
      <c r="G541" t="str">
        <f t="shared" si="17"/>
        <v>109040 教科教育学および初等中等教育学関連</v>
      </c>
      <c r="H541" t="s">
        <v>3326</v>
      </c>
      <c r="I541" t="s">
        <v>3327</v>
      </c>
      <c r="J541" t="s">
        <v>3328</v>
      </c>
      <c r="K541" t="s">
        <v>3329</v>
      </c>
      <c r="L541" t="s">
        <v>3330</v>
      </c>
      <c r="M541" t="s">
        <v>3331</v>
      </c>
      <c r="N541" t="s">
        <v>3332</v>
      </c>
      <c r="O541" t="s">
        <v>3333</v>
      </c>
    </row>
    <row r="542" spans="1:80" x14ac:dyDescent="0.3">
      <c r="A542" t="s">
        <v>3026</v>
      </c>
      <c r="B542" s="3">
        <v>9050</v>
      </c>
      <c r="C542" t="s">
        <v>3266</v>
      </c>
      <c r="D542" t="str">
        <f t="shared" si="16"/>
        <v>9050 教育学およびその関連分野</v>
      </c>
      <c r="E542">
        <v>109050</v>
      </c>
      <c r="F542" t="s">
        <v>3334</v>
      </c>
      <c r="G542" t="str">
        <f t="shared" si="17"/>
        <v>109050 高等教育学関連</v>
      </c>
      <c r="H542" t="s">
        <v>3335</v>
      </c>
      <c r="I542" t="s">
        <v>3336</v>
      </c>
      <c r="J542" t="s">
        <v>3337</v>
      </c>
      <c r="K542" t="s">
        <v>3338</v>
      </c>
      <c r="L542" t="s">
        <v>3339</v>
      </c>
      <c r="M542" t="s">
        <v>3340</v>
      </c>
      <c r="N542" t="s">
        <v>3341</v>
      </c>
      <c r="O542" t="s">
        <v>3342</v>
      </c>
      <c r="P542" t="s">
        <v>3343</v>
      </c>
      <c r="Q542" t="s">
        <v>3344</v>
      </c>
      <c r="R542" t="s">
        <v>3345</v>
      </c>
    </row>
    <row r="543" spans="1:80" x14ac:dyDescent="0.3">
      <c r="A543" t="s">
        <v>3026</v>
      </c>
      <c r="B543" s="3">
        <v>9050</v>
      </c>
      <c r="C543" t="s">
        <v>3266</v>
      </c>
      <c r="D543" t="str">
        <f t="shared" si="16"/>
        <v>9050 教育学およびその関連分野</v>
      </c>
      <c r="E543">
        <v>109060</v>
      </c>
      <c r="F543" t="s">
        <v>3346</v>
      </c>
      <c r="G543" t="str">
        <f t="shared" si="17"/>
        <v>109060 特別支援教育関連</v>
      </c>
      <c r="H543" t="s">
        <v>3347</v>
      </c>
      <c r="I543" t="s">
        <v>3348</v>
      </c>
      <c r="J543" t="s">
        <v>3349</v>
      </c>
      <c r="K543" t="s">
        <v>3350</v>
      </c>
      <c r="L543" t="s">
        <v>3351</v>
      </c>
      <c r="M543" t="s">
        <v>3352</v>
      </c>
      <c r="N543" t="s">
        <v>3353</v>
      </c>
      <c r="O543" t="s">
        <v>3354</v>
      </c>
      <c r="P543" t="s">
        <v>3355</v>
      </c>
      <c r="Q543" t="s">
        <v>3356</v>
      </c>
    </row>
    <row r="544" spans="1:80" x14ac:dyDescent="0.3">
      <c r="A544" t="s">
        <v>3026</v>
      </c>
      <c r="B544" s="3">
        <v>9050</v>
      </c>
      <c r="C544" t="s">
        <v>3266</v>
      </c>
      <c r="D544" t="str">
        <f t="shared" si="16"/>
        <v>9050 教育学およびその関連分野</v>
      </c>
      <c r="E544">
        <v>102090</v>
      </c>
      <c r="F544" t="s">
        <v>3267</v>
      </c>
      <c r="G544" t="str">
        <f t="shared" si="17"/>
        <v>102090 日本語教育関連</v>
      </c>
      <c r="H544" t="s">
        <v>3268</v>
      </c>
      <c r="I544" t="s">
        <v>3269</v>
      </c>
      <c r="J544" t="s">
        <v>3270</v>
      </c>
      <c r="K544" t="s">
        <v>3271</v>
      </c>
      <c r="L544" t="s">
        <v>3272</v>
      </c>
      <c r="M544" t="s">
        <v>3273</v>
      </c>
      <c r="N544" t="s">
        <v>3274</v>
      </c>
      <c r="O544" t="s">
        <v>3275</v>
      </c>
      <c r="P544" t="s">
        <v>3276</v>
      </c>
      <c r="Q544" t="s">
        <v>3277</v>
      </c>
      <c r="R544" t="s">
        <v>3278</v>
      </c>
    </row>
    <row r="545" spans="1:80" x14ac:dyDescent="0.3">
      <c r="A545" t="s">
        <v>3026</v>
      </c>
      <c r="B545" s="3">
        <v>9050</v>
      </c>
      <c r="C545" t="s">
        <v>3266</v>
      </c>
      <c r="D545" t="str">
        <f t="shared" si="16"/>
        <v>9050 教育学およびその関連分野</v>
      </c>
      <c r="E545">
        <v>102100</v>
      </c>
      <c r="F545" t="s">
        <v>3279</v>
      </c>
      <c r="G545" t="str">
        <f t="shared" si="17"/>
        <v>102100 外国語教育関連</v>
      </c>
      <c r="H545" t="s">
        <v>3280</v>
      </c>
      <c r="I545" t="s">
        <v>3281</v>
      </c>
      <c r="J545" t="s">
        <v>3282</v>
      </c>
      <c r="K545" t="s">
        <v>3271</v>
      </c>
      <c r="L545" t="s">
        <v>3283</v>
      </c>
      <c r="M545" t="s">
        <v>3284</v>
      </c>
      <c r="N545" t="s">
        <v>3285</v>
      </c>
      <c r="O545" t="s">
        <v>3286</v>
      </c>
      <c r="P545" t="s">
        <v>3272</v>
      </c>
      <c r="Q545" t="s">
        <v>3287</v>
      </c>
      <c r="R545" t="s">
        <v>3278</v>
      </c>
    </row>
    <row r="546" spans="1:80" x14ac:dyDescent="0.3">
      <c r="A546" t="s">
        <v>3026</v>
      </c>
      <c r="B546" s="3">
        <v>9050</v>
      </c>
      <c r="C546" t="s">
        <v>3266</v>
      </c>
      <c r="D546" t="str">
        <f t="shared" si="16"/>
        <v>9050 教育学およびその関連分野</v>
      </c>
      <c r="E546">
        <v>109070</v>
      </c>
      <c r="F546" t="s">
        <v>3357</v>
      </c>
      <c r="G546" t="str">
        <f t="shared" si="17"/>
        <v>109070 教育工学関連</v>
      </c>
      <c r="H546" t="s">
        <v>3358</v>
      </c>
      <c r="I546" t="s">
        <v>3359</v>
      </c>
      <c r="J546" t="s">
        <v>3360</v>
      </c>
      <c r="K546" t="s">
        <v>3361</v>
      </c>
      <c r="L546" t="s">
        <v>3362</v>
      </c>
      <c r="M546" t="s">
        <v>3330</v>
      </c>
      <c r="N546" t="s">
        <v>3363</v>
      </c>
    </row>
    <row r="547" spans="1:80" x14ac:dyDescent="0.3">
      <c r="A547" t="s">
        <v>3026</v>
      </c>
      <c r="B547" s="3">
        <v>9050</v>
      </c>
      <c r="C547" t="s">
        <v>3266</v>
      </c>
      <c r="D547" t="str">
        <f t="shared" si="16"/>
        <v>9050 教育学およびその関連分野</v>
      </c>
      <c r="E547">
        <v>109080</v>
      </c>
      <c r="F547" t="s">
        <v>3364</v>
      </c>
      <c r="G547" t="str">
        <f t="shared" si="17"/>
        <v>109080 科学教育関連</v>
      </c>
      <c r="H547" t="s">
        <v>3365</v>
      </c>
      <c r="I547" t="s">
        <v>3366</v>
      </c>
      <c r="J547" t="s">
        <v>3367</v>
      </c>
      <c r="K547" t="s">
        <v>3368</v>
      </c>
      <c r="L547" t="s">
        <v>3369</v>
      </c>
      <c r="M547" t="s">
        <v>3370</v>
      </c>
    </row>
    <row r="548" spans="1:80" x14ac:dyDescent="0.3">
      <c r="A548" t="s">
        <v>3026</v>
      </c>
      <c r="B548" s="3">
        <v>9050</v>
      </c>
      <c r="C548" t="s">
        <v>3266</v>
      </c>
      <c r="D548" t="str">
        <f t="shared" si="16"/>
        <v>9050 教育学およびその関連分野</v>
      </c>
      <c r="E548">
        <v>162030</v>
      </c>
      <c r="F548" t="s">
        <v>1662</v>
      </c>
      <c r="G548" t="str">
        <f t="shared" si="17"/>
        <v>162030 学習支援システム関連</v>
      </c>
      <c r="H548" t="s">
        <v>1663</v>
      </c>
      <c r="I548" t="s">
        <v>1664</v>
      </c>
      <c r="J548" t="s">
        <v>1665</v>
      </c>
      <c r="K548" t="s">
        <v>1666</v>
      </c>
      <c r="L548" t="s">
        <v>1667</v>
      </c>
      <c r="M548" t="s">
        <v>1668</v>
      </c>
      <c r="N548" t="s">
        <v>1669</v>
      </c>
      <c r="O548" t="s">
        <v>1670</v>
      </c>
      <c r="P548" t="s">
        <v>1671</v>
      </c>
      <c r="CB548" t="s">
        <v>231</v>
      </c>
    </row>
    <row r="549" spans="1:80" x14ac:dyDescent="0.3">
      <c r="A549" t="s">
        <v>3026</v>
      </c>
      <c r="B549" s="3">
        <v>9060</v>
      </c>
      <c r="C549" t="s">
        <v>3371</v>
      </c>
      <c r="D549" t="str">
        <f t="shared" si="16"/>
        <v>9060 心理学およびその関連分野</v>
      </c>
      <c r="E549">
        <v>110000</v>
      </c>
      <c r="F549" t="s">
        <v>3372</v>
      </c>
      <c r="G549" t="str">
        <f t="shared" si="17"/>
        <v>110000 【カテゴリ】心理学およびその関連分野</v>
      </c>
      <c r="H549" t="s">
        <v>3373</v>
      </c>
      <c r="I549" t="s">
        <v>3374</v>
      </c>
      <c r="J549" t="s">
        <v>3375</v>
      </c>
      <c r="CA549" t="s">
        <v>86</v>
      </c>
    </row>
    <row r="550" spans="1:80" x14ac:dyDescent="0.3">
      <c r="A550" t="s">
        <v>3026</v>
      </c>
      <c r="B550" s="3">
        <v>9060</v>
      </c>
      <c r="C550" t="s">
        <v>3371</v>
      </c>
      <c r="D550" t="str">
        <f t="shared" si="16"/>
        <v>9060 心理学およびその関連分野</v>
      </c>
      <c r="E550">
        <v>110010</v>
      </c>
      <c r="F550" t="s">
        <v>3376</v>
      </c>
      <c r="G550" t="str">
        <f t="shared" si="17"/>
        <v>110010 社会心理学関連</v>
      </c>
      <c r="H550" t="s">
        <v>3377</v>
      </c>
      <c r="I550" t="s">
        <v>3378</v>
      </c>
      <c r="J550" t="s">
        <v>3379</v>
      </c>
      <c r="K550" t="s">
        <v>3380</v>
      </c>
      <c r="L550" t="s">
        <v>3381</v>
      </c>
      <c r="M550" t="s">
        <v>3382</v>
      </c>
      <c r="N550" t="s">
        <v>3383</v>
      </c>
      <c r="O550" t="s">
        <v>3384</v>
      </c>
      <c r="P550" t="s">
        <v>3238</v>
      </c>
    </row>
    <row r="551" spans="1:80" x14ac:dyDescent="0.3">
      <c r="A551" t="s">
        <v>3026</v>
      </c>
      <c r="B551" s="3">
        <v>9060</v>
      </c>
      <c r="C551" t="s">
        <v>3371</v>
      </c>
      <c r="D551" t="str">
        <f t="shared" si="16"/>
        <v>9060 心理学およびその関連分野</v>
      </c>
      <c r="E551">
        <v>110020</v>
      </c>
      <c r="F551" t="s">
        <v>3385</v>
      </c>
      <c r="G551" t="str">
        <f t="shared" si="17"/>
        <v>110020 教育心理学関連</v>
      </c>
      <c r="H551" t="s">
        <v>3386</v>
      </c>
      <c r="I551" t="s">
        <v>3387</v>
      </c>
      <c r="J551" t="s">
        <v>3318</v>
      </c>
      <c r="K551" t="s">
        <v>3388</v>
      </c>
      <c r="L551" t="s">
        <v>3389</v>
      </c>
      <c r="M551" t="s">
        <v>3390</v>
      </c>
      <c r="N551" t="s">
        <v>3391</v>
      </c>
      <c r="O551" t="s">
        <v>897</v>
      </c>
      <c r="P551" t="s">
        <v>3392</v>
      </c>
    </row>
    <row r="552" spans="1:80" x14ac:dyDescent="0.3">
      <c r="A552" t="s">
        <v>3026</v>
      </c>
      <c r="B552" s="3">
        <v>9060</v>
      </c>
      <c r="C552" t="s">
        <v>3371</v>
      </c>
      <c r="D552" t="str">
        <f t="shared" si="16"/>
        <v>9060 心理学およびその関連分野</v>
      </c>
      <c r="E552">
        <v>110030</v>
      </c>
      <c r="F552" t="s">
        <v>3393</v>
      </c>
      <c r="G552" t="str">
        <f t="shared" si="17"/>
        <v>110030 臨床心理学関連</v>
      </c>
      <c r="H552" t="s">
        <v>3394</v>
      </c>
      <c r="I552" t="s">
        <v>3395</v>
      </c>
      <c r="J552" t="s">
        <v>3396</v>
      </c>
      <c r="K552" t="s">
        <v>3397</v>
      </c>
      <c r="L552" t="s">
        <v>3398</v>
      </c>
      <c r="M552" t="s">
        <v>3399</v>
      </c>
      <c r="N552" t="s">
        <v>1237</v>
      </c>
      <c r="O552" t="s">
        <v>3400</v>
      </c>
      <c r="P552" t="s">
        <v>3401</v>
      </c>
    </row>
    <row r="553" spans="1:80" x14ac:dyDescent="0.3">
      <c r="A553" t="s">
        <v>3026</v>
      </c>
      <c r="B553" s="3">
        <v>9060</v>
      </c>
      <c r="C553" t="s">
        <v>3371</v>
      </c>
      <c r="D553" t="str">
        <f t="shared" si="16"/>
        <v>9060 心理学およびその関連分野</v>
      </c>
      <c r="E553">
        <v>110040</v>
      </c>
      <c r="F553" t="s">
        <v>3402</v>
      </c>
      <c r="G553" t="str">
        <f t="shared" si="17"/>
        <v>110040 実験心理学関連</v>
      </c>
      <c r="H553" t="s">
        <v>3403</v>
      </c>
      <c r="I553" t="s">
        <v>3404</v>
      </c>
      <c r="J553" t="s">
        <v>3405</v>
      </c>
      <c r="K553" t="s">
        <v>1613</v>
      </c>
      <c r="L553" t="s">
        <v>3406</v>
      </c>
      <c r="M553" t="s">
        <v>3407</v>
      </c>
      <c r="N553" t="s">
        <v>1617</v>
      </c>
      <c r="O553" t="s">
        <v>894</v>
      </c>
      <c r="P553" t="s">
        <v>897</v>
      </c>
    </row>
    <row r="554" spans="1:80" x14ac:dyDescent="0.3">
      <c r="A554" t="s">
        <v>3026</v>
      </c>
      <c r="B554" s="3">
        <v>9060</v>
      </c>
      <c r="C554" t="s">
        <v>3371</v>
      </c>
      <c r="D554" t="str">
        <f t="shared" si="16"/>
        <v>9060 心理学およびその関連分野</v>
      </c>
      <c r="E554">
        <v>190030</v>
      </c>
      <c r="F554" t="s">
        <v>1582</v>
      </c>
      <c r="G554" t="str">
        <f t="shared" si="17"/>
        <v>190030 認知科学関連</v>
      </c>
      <c r="H554" t="s">
        <v>1583</v>
      </c>
      <c r="I554" t="s">
        <v>1584</v>
      </c>
      <c r="J554" t="s">
        <v>1585</v>
      </c>
      <c r="K554" t="s">
        <v>1586</v>
      </c>
      <c r="L554" t="s">
        <v>1587</v>
      </c>
      <c r="M554" t="s">
        <v>1588</v>
      </c>
      <c r="N554" t="s">
        <v>641</v>
      </c>
      <c r="O554" t="s">
        <v>1589</v>
      </c>
      <c r="P554" t="s">
        <v>1590</v>
      </c>
      <c r="CB554" t="s">
        <v>231</v>
      </c>
    </row>
  </sheetData>
  <sheetProtection algorithmName="SHA-512" hashValue="u3n7oWWb9IkNbw4Qm46HAp/ue0Kxax+6MxIofv8bNfZI6kps+uPRPxrd3CGfj3rq1fpuM4IcT7Rn5SWS+DKo1A==" saltValue="t7+1mJZGNITYG9osAHZVvg==" spinCount="100000" sheet="1" objects="1" scenarios="1"/>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研究開発予算</vt:lpstr>
      <vt:lpstr>(添付資料1) 主任研究者研究経歴書１</vt:lpstr>
      <vt:lpstr>(添付資料1) 主任研究者研究経歴書２</vt:lpstr>
      <vt:lpstr>(添付資料2) その他の研究費の応募・受入状況</vt:lpstr>
      <vt:lpstr>(添付資料3) 利害関係の確認</vt:lpstr>
      <vt:lpstr>(添付資料3　別紙1) 利害関係者</vt:lpstr>
      <vt:lpstr>技術キーワード</vt:lpstr>
      <vt:lpstr>技術キーワード一覧(マスタ)</vt:lpstr>
      <vt:lpstr>'(添付資料1) 主任研究者研究経歴書１'!Print_Area</vt:lpstr>
      <vt:lpstr>'(添付資料1) 主任研究者研究経歴書２'!Print_Area</vt:lpstr>
      <vt:lpstr>'(添付資料2) その他の研究費の応募・受入状況'!Print_Area</vt:lpstr>
      <vt:lpstr>'(添付資料3　別紙1) 利害関係者'!Print_Area</vt:lpstr>
      <vt:lpstr>'(添付資料3) 利害関係の確認'!Print_Area</vt:lpstr>
      <vt:lpstr>技術キーワード!Print_Area</vt:lpstr>
      <vt:lpstr>研究開発予算!Print_Area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