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D4536CA5-A26B-451C-97D5-248B3D6D62D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<sst xmlns="http://schemas.openxmlformats.org/spreadsheetml/2006/main" count="476" uniqueCount="215">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</sst>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45" t="s">
        <v>106</v>
      </c>
      <c r="B2" s="145"/>
      <c r="C2" s="145"/>
      <c r="D2" s="145"/>
      <c r="E2" s="145"/>
      <c r="F2" s="145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6" t="s">
        <v>118</v>
      </c>
      <c r="E6" s="146"/>
      <c r="F6" s="146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39" t="s">
        <v>212</v>
      </c>
      <c r="B19" s="140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1" t="s">
        <v>119</v>
      </c>
      <c r="B20" s="142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3" t="s">
        <v>124</v>
      </c>
      <c r="B21" s="144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39" t="s">
        <v>213</v>
      </c>
      <c r="B23" s="140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1" t="s">
        <v>120</v>
      </c>
      <c r="B24" s="142"/>
      <c r="C24" s="49">
        <f>SUM(D24:F24)</f>
        <v>0</v>
      </c>
      <c r="D24" s="72"/>
      <c r="E24" s="72"/>
      <c r="F24" s="72"/>
    </row>
    <row r="25" spans="1:12" ht="27" customHeight="1" x14ac:dyDescent="0.15">
      <c r="A25" s="143" t="s">
        <v>125</v>
      </c>
      <c r="B25" s="144"/>
      <c r="C25" s="50">
        <f>SUM(D25:F25)</f>
        <v>0</v>
      </c>
      <c r="D25" s="73"/>
      <c r="E25" s="73"/>
      <c r="F25" s="73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11"/>
      <c r="C3" s="211"/>
      <c r="D3" s="211"/>
      <c r="E3" s="211"/>
      <c r="F3" s="211"/>
      <c r="G3" s="211"/>
      <c r="H3" s="211"/>
      <c r="J3" s="212"/>
      <c r="K3" s="212"/>
      <c r="L3" s="212"/>
    </row>
    <row r="4" spans="1:12" s="18" customFormat="1" ht="18" customHeight="1" thickBot="1" x14ac:dyDescent="0.2">
      <c r="A4" s="170" t="s">
        <v>204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8" customFormat="1" ht="13.5" x14ac:dyDescent="0.15">
      <c r="A5" s="166" t="s">
        <v>96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60" t="s">
        <v>209</v>
      </c>
      <c r="B36" s="161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2" t="s">
        <v>88</v>
      </c>
      <c r="B37" s="203"/>
      <c r="C37" s="203"/>
      <c r="D37" s="203"/>
      <c r="E37" s="203"/>
      <c r="F37" s="203"/>
      <c r="G37" s="203"/>
      <c r="H37" s="203"/>
      <c r="I37" s="203"/>
      <c r="J37" s="204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0">
        <f>L37*1000</f>
        <v>0</v>
      </c>
      <c r="L38" s="201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05">
        <f>ROUNDDOWN(L37*1000*(0.1/1.1),0)</f>
        <v>0</v>
      </c>
      <c r="L39" s="206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6" t="s">
        <v>95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91</v>
      </c>
      <c r="L41" s="166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9">
        <f>SUM(K43:K47)</f>
        <v>0</v>
      </c>
      <c r="L42" s="210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196">
        <f>ROUNDDOWN(K42*(0.1/1.1),0)</f>
        <v>0</v>
      </c>
      <c r="L49" s="197"/>
    </row>
    <row r="50" spans="1:12" s="18" customFormat="1" ht="13.5" x14ac:dyDescent="0.15">
      <c r="K50" s="45"/>
      <c r="L50" s="45"/>
    </row>
    <row r="51" spans="1:12" s="18" customFormat="1" ht="13.5" x14ac:dyDescent="0.15">
      <c r="A51" s="167" t="s">
        <v>109</v>
      </c>
      <c r="B51" s="207"/>
      <c r="C51" s="207"/>
      <c r="D51" s="207"/>
      <c r="E51" s="207"/>
      <c r="F51" s="207"/>
      <c r="G51" s="207"/>
      <c r="H51" s="207"/>
      <c r="I51" s="207"/>
      <c r="J51" s="208"/>
      <c r="K51" s="198">
        <f>K38+K42</f>
        <v>0</v>
      </c>
      <c r="L51" s="199"/>
    </row>
    <row r="52" spans="1:12" s="18" customFormat="1" ht="13.5" x14ac:dyDescent="0.15">
      <c r="A52" s="167" t="s">
        <v>111</v>
      </c>
      <c r="B52" s="207"/>
      <c r="C52" s="207"/>
      <c r="D52" s="207"/>
      <c r="E52" s="207"/>
      <c r="F52" s="207"/>
      <c r="G52" s="207"/>
      <c r="H52" s="207"/>
      <c r="I52" s="207"/>
      <c r="J52" s="208"/>
      <c r="K52" s="196">
        <f>K39+K49</f>
        <v>0</v>
      </c>
      <c r="L52" s="197"/>
    </row>
    <row r="53" spans="1:12" ht="3.75" customHeight="1" x14ac:dyDescent="0.15"/>
  </sheetData>
  <mergeCells count="18"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  <mergeCell ref="A2:L2"/>
    <mergeCell ref="K38:L38"/>
    <mergeCell ref="A37:J37"/>
    <mergeCell ref="K39:L39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5" t="s">
        <v>184</v>
      </c>
      <c r="B2" s="145"/>
      <c r="C2" s="145"/>
      <c r="D2" s="145"/>
      <c r="E2" s="145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5" t="s">
        <v>188</v>
      </c>
      <c r="B2" s="145"/>
      <c r="C2" s="145"/>
      <c r="D2" s="145"/>
      <c r="E2" s="145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8" customFormat="1" ht="19.5" customHeight="1" thickBot="1" x14ac:dyDescent="0.2">
      <c r="A4" s="170" t="s">
        <v>205</v>
      </c>
      <c r="B4" s="170"/>
      <c r="D4" s="8"/>
      <c r="J4" s="8"/>
    </row>
    <row r="5" spans="1:12" s="18" customFormat="1" ht="13.5" x14ac:dyDescent="0.15">
      <c r="A5" s="166" t="s">
        <v>104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62" t="s">
        <v>14</v>
      </c>
      <c r="B10" s="163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60" t="s">
        <v>55</v>
      </c>
      <c r="B40" s="161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58">
        <f>L41*1000</f>
        <v>0</v>
      </c>
      <c r="L42" s="15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49" t="s">
        <v>104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91</v>
      </c>
      <c r="L46" s="149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71">
        <f>SUM(K48:K52)</f>
        <v>0</v>
      </c>
      <c r="L47" s="172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5" t="s">
        <v>116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6" customFormat="1" ht="13.5" x14ac:dyDescent="0.15">
      <c r="A58" s="155" t="s">
        <v>117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6" customFormat="1" ht="13.5" x14ac:dyDescent="0.15">
      <c r="A59" s="155" t="s">
        <v>105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15">
      <c r="A62" s="148" t="s">
        <v>206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5" t="s">
        <v>198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2" customFormat="1" ht="16.5" customHeight="1" x14ac:dyDescent="0.15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2" customFormat="1" ht="18" customHeight="1" thickBot="1" x14ac:dyDescent="0.2">
      <c r="A4" s="178" t="s">
        <v>203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2" customFormat="1" ht="18" customHeight="1" x14ac:dyDescent="0.15">
      <c r="A5" s="180" t="s">
        <v>176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175</v>
      </c>
      <c r="L5" s="184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5" t="s">
        <v>208</v>
      </c>
      <c r="B36" s="186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87" t="s">
        <v>137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0">
        <f>K37*1000</f>
        <v>0</v>
      </c>
      <c r="L38" s="191"/>
    </row>
    <row r="39" spans="1:12" s="115" customFormat="1" ht="18" customHeight="1" x14ac:dyDescent="0.15">
      <c r="A39" s="194" t="s">
        <v>135</v>
      </c>
      <c r="B39" s="195"/>
      <c r="C39" s="117"/>
      <c r="D39" s="117"/>
      <c r="E39" s="117"/>
      <c r="F39" s="117"/>
      <c r="G39" s="117"/>
      <c r="H39" s="117"/>
      <c r="I39" s="117"/>
      <c r="J39" s="116"/>
      <c r="K39" s="173">
        <f>K37*1000*0.1</f>
        <v>0</v>
      </c>
      <c r="L39" s="174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3">
        <f>K37*1000+K39</f>
        <v>0</v>
      </c>
      <c r="L40" s="174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49" t="s">
        <v>104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91</v>
      </c>
      <c r="L42" s="149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71">
        <f>SUM(K44:K47)</f>
        <v>0</v>
      </c>
      <c r="L43" s="172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5" t="s">
        <v>202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2" customFormat="1" ht="18" customHeight="1" x14ac:dyDescent="0.15">
      <c r="A53" s="155" t="s">
        <v>117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2" customFormat="1" ht="18" customHeight="1" x14ac:dyDescent="0.15">
      <c r="A54" s="155" t="s">
        <v>105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54" t="s">
        <v>200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