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CCC7A0D0-B82C-4C0F-A48D-37C672D40FA6}" xr6:coauthVersionLast="47" xr6:coauthVersionMax="47" xr10:uidLastSave="{00000000-0000-0000-0000-000000000000}"/>
  <bookViews>
    <workbookView xWindow="-60" yWindow="-16320" windowWidth="29040" windowHeight="15720" tabRatio="812" xr2:uid="{00000000-000D-0000-FFFF-FFFF00000000}"/>
  </bookViews>
  <sheets>
    <sheet name="はじめにご確認ください" sheetId="33" r:id="rId1"/>
    <sheet name="記入サンプルA(電動車等費用)" sheetId="18" r:id="rId2"/>
    <sheet name="記入サンプルA(基本費用・合計額)" sheetId="19" r:id="rId3"/>
    <sheet name="記入サンプルB(電動車等費用)" sheetId="21" r:id="rId4"/>
    <sheet name="記入サンプルB(基本費用・合計額)" sheetId="22" r:id="rId5"/>
    <sheet name="土木・建築工事費（電動車等費用）" sheetId="23" r:id="rId6"/>
    <sheet name="土木・建築工事費（基本費用・合計額）" sheetId="24" r:id="rId7"/>
    <sheet name="機械装置等製作・購入費（電動車等費用）" sheetId="25" r:id="rId8"/>
    <sheet name="機械装置等製作・購入費（基本費用・合計額）" sheetId="26" r:id="rId9"/>
    <sheet name="保守・改造修理費（電動車等費用）" sheetId="27" r:id="rId10"/>
    <sheet name="保守・改造修理費（基本費用・合計額）" sheetId="28" r:id="rId11"/>
    <sheet name="消耗品費（電動車等費用）" sheetId="29" r:id="rId12"/>
    <sheet name="消耗品費（基本費用・合計額）" sheetId="30" r:id="rId13"/>
    <sheet name="★外注費（電動車等費用）" sheetId="14" r:id="rId14"/>
    <sheet name="★外注費（基本費用・合計額）" sheetId="15" r:id="rId15"/>
    <sheet name="諸経費（電動車等費用）" sheetId="31" r:id="rId16"/>
    <sheet name="諸経費（基本費用・合計額）" sheetId="32" r:id="rId17"/>
  </sheets>
  <definedNames>
    <definedName name="_xlnm.Print_Area" localSheetId="14">'★外注費（基本費用・合計額）'!$A$1:$J$74</definedName>
    <definedName name="_xlnm.Print_Area" localSheetId="13">'★外注費（電動車等費用）'!$A$1:$K$64</definedName>
    <definedName name="_xlnm.Print_Area" localSheetId="8">'機械装置等製作・購入費（基本費用・合計額）'!$A$1:$J$74</definedName>
    <definedName name="_xlnm.Print_Area" localSheetId="7">'機械装置等製作・購入費（電動車等費用）'!$A$1:$K$64</definedName>
    <definedName name="_xlnm.Print_Area" localSheetId="2">'記入サンプルA(基本費用・合計額)'!$A$1:$J$74</definedName>
    <definedName name="_xlnm.Print_Area" localSheetId="1">'記入サンプルA(電動車等費用)'!$B$1:$L$64</definedName>
    <definedName name="_xlnm.Print_Area" localSheetId="4">'記入サンプルB(基本費用・合計額)'!$A$1:$J$74</definedName>
    <definedName name="_xlnm.Print_Area" localSheetId="3">'記入サンプルB(電動車等費用)'!$B$1:$L$69</definedName>
    <definedName name="_xlnm.Print_Area" localSheetId="16">'諸経費（基本費用・合計額）'!$A$1:$J$74</definedName>
    <definedName name="_xlnm.Print_Area" localSheetId="15">'諸経費（電動車等費用）'!$A$1:$K$64</definedName>
    <definedName name="_xlnm.Print_Area" localSheetId="12">'消耗品費（基本費用・合計額）'!$A$1:$J$74</definedName>
    <definedName name="_xlnm.Print_Area" localSheetId="11">'消耗品費（電動車等費用）'!$A$1:$K$64</definedName>
    <definedName name="_xlnm.Print_Area" localSheetId="6">'土木・建築工事費（基本費用・合計額）'!$A$1:$J$74</definedName>
    <definedName name="_xlnm.Print_Area" localSheetId="5">'土木・建築工事費（電動車等費用）'!$J$14</definedName>
    <definedName name="_xlnm.Print_Area" localSheetId="10">'保守・改造修理費（基本費用・合計額）'!$A$1:$J$74</definedName>
    <definedName name="_xlnm.Print_Area" localSheetId="9">'保守・改造修理費（電動車等費用）'!$A$1:$K$64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8" i="22" l="1"/>
  <c r="J53" i="22"/>
  <c r="J38" i="22"/>
  <c r="J23" i="22"/>
  <c r="J68" i="19"/>
  <c r="J38" i="19"/>
  <c r="J23" i="19"/>
  <c r="J68" i="32"/>
  <c r="J53" i="32"/>
  <c r="J38" i="32"/>
  <c r="J23" i="32"/>
  <c r="J68" i="15"/>
  <c r="J53" i="15"/>
  <c r="J38" i="15"/>
  <c r="J25" i="15"/>
  <c r="J23" i="15"/>
  <c r="J68" i="30"/>
  <c r="J53" i="30"/>
  <c r="J38" i="30"/>
  <c r="J23" i="30"/>
  <c r="J68" i="28"/>
  <c r="J53" i="28"/>
  <c r="J38" i="28"/>
  <c r="J23" i="28"/>
  <c r="J68" i="26"/>
  <c r="J53" i="26"/>
  <c r="J38" i="26"/>
  <c r="J23" i="26"/>
  <c r="J68" i="24"/>
  <c r="J53" i="24"/>
  <c r="J38" i="24"/>
  <c r="J23" i="24"/>
  <c r="K6" i="18" a="1"/>
  <c r="J6" i="19" a="1"/>
  <c r="K6" i="21" a="1"/>
  <c r="J6" i="22" a="1"/>
  <c r="J6" i="32" a="1"/>
  <c r="J6" i="31" a="1"/>
  <c r="J6" i="15" a="1"/>
  <c r="J6" i="14" a="1"/>
  <c r="J6" i="30" a="1"/>
  <c r="J6" i="29" a="1"/>
  <c r="J6" i="28" a="1"/>
  <c r="J6" i="27" a="1"/>
  <c r="J6" i="26" a="1"/>
  <c r="J6" i="25" a="1"/>
  <c r="J6" i="24" a="1"/>
  <c r="J6" i="23" a="1"/>
  <c r="J27" i="31" l="1"/>
  <c r="K66" i="21"/>
  <c r="K62" i="21"/>
  <c r="K58" i="21"/>
  <c r="K53" i="21"/>
  <c r="K49" i="21"/>
  <c r="K45" i="21"/>
  <c r="K40" i="21"/>
  <c r="K35" i="21"/>
  <c r="K30" i="21"/>
  <c r="K24" i="21"/>
  <c r="K20" i="21"/>
  <c r="K14" i="21"/>
  <c r="J53" i="19"/>
  <c r="K61" i="18"/>
  <c r="K57" i="18"/>
  <c r="K53" i="18"/>
  <c r="K48" i="18"/>
  <c r="K44" i="18"/>
  <c r="K40" i="18"/>
  <c r="K35" i="18"/>
  <c r="K31" i="18"/>
  <c r="K27" i="18"/>
  <c r="K22" i="18"/>
  <c r="K18" i="18"/>
  <c r="K14" i="18"/>
  <c r="J69" i="24" l="1"/>
  <c r="J54" i="24"/>
  <c r="J39" i="24"/>
  <c r="J24" i="24"/>
  <c r="J70" i="24"/>
  <c r="J55" i="24"/>
  <c r="J40" i="24"/>
  <c r="J72" i="24"/>
  <c r="J71" i="24"/>
  <c r="J61" i="14"/>
  <c r="J57" i="14"/>
  <c r="J62" i="14" s="1"/>
  <c r="J53" i="14"/>
  <c r="J48" i="14"/>
  <c r="J44" i="14"/>
  <c r="J49" i="14" s="1"/>
  <c r="J40" i="14"/>
  <c r="J35" i="14"/>
  <c r="J31" i="14"/>
  <c r="J36" i="14" s="1"/>
  <c r="J27" i="14"/>
  <c r="J22" i="14"/>
  <c r="J18" i="14"/>
  <c r="J23" i="14" s="1"/>
  <c r="J14" i="14"/>
  <c r="J61" i="31"/>
  <c r="J57" i="31"/>
  <c r="J62" i="31" s="1"/>
  <c r="J53" i="31"/>
  <c r="J48" i="31"/>
  <c r="J44" i="31"/>
  <c r="J49" i="31" s="1"/>
  <c r="J40" i="31"/>
  <c r="J35" i="31"/>
  <c r="J31" i="31"/>
  <c r="J36" i="31" s="1"/>
  <c r="J22" i="31"/>
  <c r="J18" i="31"/>
  <c r="J23" i="31" s="1"/>
  <c r="J14" i="31"/>
  <c r="J61" i="29"/>
  <c r="J57" i="29"/>
  <c r="J62" i="29" s="1"/>
  <c r="J53" i="29"/>
  <c r="J48" i="29"/>
  <c r="J44" i="29"/>
  <c r="J49" i="29" s="1"/>
  <c r="J40" i="29"/>
  <c r="J35" i="29"/>
  <c r="J31" i="29"/>
  <c r="J36" i="29" s="1"/>
  <c r="J27" i="29"/>
  <c r="J22" i="29"/>
  <c r="J18" i="29"/>
  <c r="J23" i="29" s="1"/>
  <c r="J14" i="29"/>
  <c r="J61" i="27"/>
  <c r="J57" i="27"/>
  <c r="J62" i="27" s="1"/>
  <c r="J53" i="27"/>
  <c r="J48" i="27"/>
  <c r="J44" i="27"/>
  <c r="J49" i="27" s="1"/>
  <c r="J40" i="27"/>
  <c r="J35" i="27"/>
  <c r="J31" i="27"/>
  <c r="J36" i="27" s="1"/>
  <c r="J27" i="27"/>
  <c r="J22" i="27"/>
  <c r="J18" i="27"/>
  <c r="J23" i="27" s="1"/>
  <c r="J14" i="27"/>
  <c r="J61" i="25"/>
  <c r="J57" i="25"/>
  <c r="J62" i="25" s="1"/>
  <c r="J53" i="25"/>
  <c r="J48" i="25"/>
  <c r="J44" i="25"/>
  <c r="J49" i="25" s="1"/>
  <c r="J40" i="25"/>
  <c r="J35" i="25"/>
  <c r="J31" i="25"/>
  <c r="J36" i="25" s="1"/>
  <c r="J27" i="25"/>
  <c r="J22" i="25"/>
  <c r="J18" i="25"/>
  <c r="J23" i="25" s="1"/>
  <c r="J14" i="25"/>
  <c r="J61" i="23"/>
  <c r="J57" i="23"/>
  <c r="J62" i="23" s="1"/>
  <c r="J53" i="23"/>
  <c r="J48" i="23"/>
  <c r="J44" i="23"/>
  <c r="J49" i="23" s="1"/>
  <c r="J40" i="23"/>
  <c r="J35" i="23"/>
  <c r="J31" i="23"/>
  <c r="J36" i="23" s="1"/>
  <c r="J27" i="23"/>
  <c r="J22" i="23"/>
  <c r="J18" i="23"/>
  <c r="J23" i="23" s="1"/>
  <c r="J14" i="23"/>
  <c r="J73" i="24" l="1"/>
  <c r="J25" i="24"/>
  <c r="J63" i="14"/>
  <c r="J63" i="31"/>
  <c r="J63" i="29"/>
  <c r="J63" i="27"/>
  <c r="J63" i="25"/>
  <c r="J63" i="23"/>
  <c r="K54" i="21" l="1"/>
  <c r="M40" i="21"/>
  <c r="M35" i="21"/>
  <c r="M30" i="21"/>
  <c r="M20" i="21"/>
  <c r="M66" i="21"/>
  <c r="M62" i="21"/>
  <c r="M67" i="21" s="1"/>
  <c r="M58" i="21"/>
  <c r="M53" i="21"/>
  <c r="M49" i="21"/>
  <c r="M45" i="21"/>
  <c r="M54" i="21" s="1"/>
  <c r="M24" i="21"/>
  <c r="M14" i="21"/>
  <c r="M25" i="21" s="1"/>
  <c r="J24" i="32"/>
  <c r="I24" i="32"/>
  <c r="H24" i="32"/>
  <c r="H39" i="32"/>
  <c r="I39" i="32"/>
  <c r="J39" i="32"/>
  <c r="J54" i="32"/>
  <c r="I54" i="32"/>
  <c r="H54" i="32"/>
  <c r="J69" i="32"/>
  <c r="I69" i="32"/>
  <c r="H69" i="32"/>
  <c r="I67" i="32"/>
  <c r="H67" i="32"/>
  <c r="I63" i="32"/>
  <c r="H63" i="32"/>
  <c r="I59" i="32"/>
  <c r="I68" i="32" s="1"/>
  <c r="H59" i="32"/>
  <c r="H68" i="32" s="1"/>
  <c r="I52" i="32"/>
  <c r="I53" i="32" s="1"/>
  <c r="I55" i="32" s="1"/>
  <c r="H52" i="32"/>
  <c r="I48" i="32"/>
  <c r="H48" i="32"/>
  <c r="I44" i="32"/>
  <c r="H44" i="32"/>
  <c r="H53" i="32" s="1"/>
  <c r="I37" i="32"/>
  <c r="H37" i="32"/>
  <c r="I33" i="32"/>
  <c r="H33" i="32"/>
  <c r="I29" i="32"/>
  <c r="I38" i="32" s="1"/>
  <c r="I40" i="32" s="1"/>
  <c r="H29" i="32"/>
  <c r="H38" i="32" s="1"/>
  <c r="J72" i="32"/>
  <c r="I72" i="32"/>
  <c r="H72" i="32"/>
  <c r="I22" i="32"/>
  <c r="H22" i="32"/>
  <c r="I18" i="32"/>
  <c r="H18" i="32"/>
  <c r="I14" i="32"/>
  <c r="I23" i="32" s="1"/>
  <c r="H14" i="32"/>
  <c r="H23" i="32" s="1"/>
  <c r="G9" i="32"/>
  <c r="C9" i="32"/>
  <c r="I61" i="31"/>
  <c r="H61" i="31"/>
  <c r="I57" i="31"/>
  <c r="H57" i="31"/>
  <c r="H62" i="31" s="1"/>
  <c r="I53" i="31"/>
  <c r="I62" i="31" s="1"/>
  <c r="H53" i="31"/>
  <c r="I48" i="31"/>
  <c r="H48" i="31"/>
  <c r="I44" i="31"/>
  <c r="H44" i="31"/>
  <c r="H49" i="31" s="1"/>
  <c r="I40" i="31"/>
  <c r="I49" i="31" s="1"/>
  <c r="H40" i="31"/>
  <c r="I35" i="31"/>
  <c r="H35" i="31"/>
  <c r="I31" i="31"/>
  <c r="H31" i="31"/>
  <c r="H36" i="31" s="1"/>
  <c r="I27" i="31"/>
  <c r="I36" i="31" s="1"/>
  <c r="H27" i="31"/>
  <c r="I22" i="31"/>
  <c r="H22" i="31"/>
  <c r="I18" i="31"/>
  <c r="H18" i="31"/>
  <c r="H23" i="31" s="1"/>
  <c r="I14" i="31"/>
  <c r="I23" i="31" s="1"/>
  <c r="H14" i="31"/>
  <c r="G9" i="31"/>
  <c r="C9" i="31"/>
  <c r="J69" i="30"/>
  <c r="I69" i="30"/>
  <c r="H69" i="30"/>
  <c r="J54" i="30"/>
  <c r="I54" i="30"/>
  <c r="H54" i="30"/>
  <c r="J39" i="30"/>
  <c r="I39" i="30"/>
  <c r="H39" i="30"/>
  <c r="J24" i="30"/>
  <c r="I24" i="30"/>
  <c r="H24" i="30"/>
  <c r="I67" i="30"/>
  <c r="H67" i="30"/>
  <c r="I63" i="30"/>
  <c r="H63" i="30"/>
  <c r="I59" i="30"/>
  <c r="I68" i="30" s="1"/>
  <c r="I70" i="30" s="1"/>
  <c r="H59" i="30"/>
  <c r="H68" i="30" s="1"/>
  <c r="I52" i="30"/>
  <c r="I53" i="30" s="1"/>
  <c r="I55" i="30" s="1"/>
  <c r="H52" i="30"/>
  <c r="I48" i="30"/>
  <c r="H48" i="30"/>
  <c r="I44" i="30"/>
  <c r="H44" i="30"/>
  <c r="H53" i="30" s="1"/>
  <c r="I37" i="30"/>
  <c r="H37" i="30"/>
  <c r="I33" i="30"/>
  <c r="H33" i="30"/>
  <c r="I29" i="30"/>
  <c r="I38" i="30" s="1"/>
  <c r="I40" i="30" s="1"/>
  <c r="H29" i="30"/>
  <c r="H38" i="30" s="1"/>
  <c r="J72" i="30"/>
  <c r="I72" i="30"/>
  <c r="H72" i="30"/>
  <c r="I22" i="30"/>
  <c r="H22" i="30"/>
  <c r="I18" i="30"/>
  <c r="H18" i="30"/>
  <c r="I14" i="30"/>
  <c r="I23" i="30" s="1"/>
  <c r="H14" i="30"/>
  <c r="H23" i="30" s="1"/>
  <c r="G9" i="30"/>
  <c r="C9" i="30"/>
  <c r="I61" i="29"/>
  <c r="H61" i="29"/>
  <c r="I57" i="29"/>
  <c r="H57" i="29"/>
  <c r="H62" i="29" s="1"/>
  <c r="I53" i="29"/>
  <c r="I62" i="29" s="1"/>
  <c r="H53" i="29"/>
  <c r="I48" i="29"/>
  <c r="H48" i="29"/>
  <c r="I44" i="29"/>
  <c r="H44" i="29"/>
  <c r="H49" i="29" s="1"/>
  <c r="I40" i="29"/>
  <c r="I49" i="29" s="1"/>
  <c r="H40" i="29"/>
  <c r="I35" i="29"/>
  <c r="H35" i="29"/>
  <c r="I31" i="29"/>
  <c r="H31" i="29"/>
  <c r="H36" i="29" s="1"/>
  <c r="I27" i="29"/>
  <c r="I36" i="29" s="1"/>
  <c r="H27" i="29"/>
  <c r="I22" i="29"/>
  <c r="H22" i="29"/>
  <c r="I18" i="29"/>
  <c r="H18" i="29"/>
  <c r="H23" i="29" s="1"/>
  <c r="I14" i="29"/>
  <c r="I23" i="29" s="1"/>
  <c r="H14" i="29"/>
  <c r="G9" i="29"/>
  <c r="C9" i="29"/>
  <c r="J69" i="28"/>
  <c r="I69" i="28"/>
  <c r="H69" i="28"/>
  <c r="H54" i="28"/>
  <c r="I54" i="28"/>
  <c r="J54" i="28"/>
  <c r="J39" i="28"/>
  <c r="I39" i="28"/>
  <c r="H39" i="28"/>
  <c r="J24" i="28"/>
  <c r="J72" i="28" s="1"/>
  <c r="I24" i="28"/>
  <c r="H24" i="28"/>
  <c r="I67" i="28"/>
  <c r="H67" i="28"/>
  <c r="I63" i="28"/>
  <c r="H63" i="28"/>
  <c r="I59" i="28"/>
  <c r="I68" i="28" s="1"/>
  <c r="I70" i="28" s="1"/>
  <c r="H59" i="28"/>
  <c r="H68" i="28" s="1"/>
  <c r="I52" i="28"/>
  <c r="I53" i="28" s="1"/>
  <c r="I55" i="28" s="1"/>
  <c r="H52" i="28"/>
  <c r="I48" i="28"/>
  <c r="H48" i="28"/>
  <c r="I44" i="28"/>
  <c r="H44" i="28"/>
  <c r="H53" i="28" s="1"/>
  <c r="I37" i="28"/>
  <c r="H37" i="28"/>
  <c r="I33" i="28"/>
  <c r="H33" i="28"/>
  <c r="I29" i="28"/>
  <c r="I38" i="28" s="1"/>
  <c r="I40" i="28" s="1"/>
  <c r="H29" i="28"/>
  <c r="H38" i="28" s="1"/>
  <c r="I22" i="28"/>
  <c r="H22" i="28"/>
  <c r="I18" i="28"/>
  <c r="H18" i="28"/>
  <c r="I14" i="28"/>
  <c r="I23" i="28" s="1"/>
  <c r="H14" i="28"/>
  <c r="H23" i="28" s="1"/>
  <c r="G9" i="28"/>
  <c r="C9" i="28"/>
  <c r="I61" i="27"/>
  <c r="H61" i="27"/>
  <c r="I57" i="27"/>
  <c r="H57" i="27"/>
  <c r="H62" i="27" s="1"/>
  <c r="I53" i="27"/>
  <c r="I62" i="27" s="1"/>
  <c r="H53" i="27"/>
  <c r="I48" i="27"/>
  <c r="H48" i="27"/>
  <c r="I44" i="27"/>
  <c r="H44" i="27"/>
  <c r="H49" i="27" s="1"/>
  <c r="I40" i="27"/>
  <c r="I49" i="27" s="1"/>
  <c r="H40" i="27"/>
  <c r="I35" i="27"/>
  <c r="H35" i="27"/>
  <c r="I31" i="27"/>
  <c r="H31" i="27"/>
  <c r="H36" i="27" s="1"/>
  <c r="I27" i="27"/>
  <c r="I36" i="27" s="1"/>
  <c r="H27" i="27"/>
  <c r="I22" i="27"/>
  <c r="H22" i="27"/>
  <c r="I18" i="27"/>
  <c r="H18" i="27"/>
  <c r="H23" i="27" s="1"/>
  <c r="I14" i="27"/>
  <c r="I23" i="27" s="1"/>
  <c r="H14" i="27"/>
  <c r="G9" i="27"/>
  <c r="C9" i="27"/>
  <c r="J69" i="26"/>
  <c r="I69" i="26"/>
  <c r="H69" i="26"/>
  <c r="J54" i="26"/>
  <c r="I54" i="26"/>
  <c r="H54" i="26"/>
  <c r="J39" i="26"/>
  <c r="I39" i="26"/>
  <c r="H39" i="26"/>
  <c r="J24" i="26"/>
  <c r="I24" i="26"/>
  <c r="H24" i="26"/>
  <c r="I67" i="26"/>
  <c r="H67" i="26"/>
  <c r="I63" i="26"/>
  <c r="H63" i="26"/>
  <c r="I59" i="26"/>
  <c r="I68" i="26" s="1"/>
  <c r="I70" i="26" s="1"/>
  <c r="H59" i="26"/>
  <c r="H68" i="26" s="1"/>
  <c r="I52" i="26"/>
  <c r="I53" i="26" s="1"/>
  <c r="I55" i="26" s="1"/>
  <c r="H52" i="26"/>
  <c r="I48" i="26"/>
  <c r="H48" i="26"/>
  <c r="I44" i="26"/>
  <c r="H44" i="26"/>
  <c r="H53" i="26" s="1"/>
  <c r="I37" i="26"/>
  <c r="H37" i="26"/>
  <c r="I33" i="26"/>
  <c r="H33" i="26"/>
  <c r="I29" i="26"/>
  <c r="I38" i="26" s="1"/>
  <c r="I40" i="26" s="1"/>
  <c r="H29" i="26"/>
  <c r="H38" i="26" s="1"/>
  <c r="J72" i="26"/>
  <c r="I72" i="26"/>
  <c r="H72" i="26"/>
  <c r="I22" i="26"/>
  <c r="H22" i="26"/>
  <c r="I18" i="26"/>
  <c r="H18" i="26"/>
  <c r="I14" i="26"/>
  <c r="I23" i="26" s="1"/>
  <c r="H14" i="26"/>
  <c r="H23" i="26" s="1"/>
  <c r="G9" i="26"/>
  <c r="C9" i="26"/>
  <c r="I61" i="25"/>
  <c r="H61" i="25"/>
  <c r="I57" i="25"/>
  <c r="H57" i="25"/>
  <c r="I53" i="25"/>
  <c r="I62" i="25" s="1"/>
  <c r="H53" i="25"/>
  <c r="H62" i="25" s="1"/>
  <c r="I48" i="25"/>
  <c r="H48" i="25"/>
  <c r="I44" i="25"/>
  <c r="H44" i="25"/>
  <c r="I40" i="25"/>
  <c r="I49" i="25" s="1"/>
  <c r="H40" i="25"/>
  <c r="H49" i="25" s="1"/>
  <c r="I35" i="25"/>
  <c r="H35" i="25"/>
  <c r="I31" i="25"/>
  <c r="H31" i="25"/>
  <c r="I27" i="25"/>
  <c r="I36" i="25" s="1"/>
  <c r="H27" i="25"/>
  <c r="H36" i="25" s="1"/>
  <c r="I22" i="25"/>
  <c r="H22" i="25"/>
  <c r="I18" i="25"/>
  <c r="H18" i="25"/>
  <c r="I14" i="25"/>
  <c r="I23" i="25" s="1"/>
  <c r="H14" i="25"/>
  <c r="H23" i="25" s="1"/>
  <c r="G9" i="25"/>
  <c r="C9" i="25"/>
  <c r="I69" i="24"/>
  <c r="H69" i="24"/>
  <c r="I54" i="24"/>
  <c r="H54" i="24"/>
  <c r="H39" i="24"/>
  <c r="I24" i="24"/>
  <c r="I67" i="24"/>
  <c r="H67" i="24"/>
  <c r="I63" i="24"/>
  <c r="H63" i="24"/>
  <c r="I59" i="24"/>
  <c r="I68" i="24" s="1"/>
  <c r="I70" i="24" s="1"/>
  <c r="H59" i="24"/>
  <c r="H68" i="24" s="1"/>
  <c r="I52" i="24"/>
  <c r="I53" i="24" s="1"/>
  <c r="I55" i="24" s="1"/>
  <c r="H52" i="24"/>
  <c r="I48" i="24"/>
  <c r="H48" i="24"/>
  <c r="I44" i="24"/>
  <c r="H44" i="24"/>
  <c r="H53" i="24" s="1"/>
  <c r="I37" i="24"/>
  <c r="H37" i="24"/>
  <c r="I33" i="24"/>
  <c r="H33" i="24"/>
  <c r="I29" i="24"/>
  <c r="I38" i="24" s="1"/>
  <c r="H29" i="24"/>
  <c r="H38" i="24" s="1"/>
  <c r="I22" i="24"/>
  <c r="H22" i="24"/>
  <c r="I18" i="24"/>
  <c r="H18" i="24"/>
  <c r="I14" i="24"/>
  <c r="I23" i="24" s="1"/>
  <c r="H14" i="24"/>
  <c r="H23" i="24" s="1"/>
  <c r="G9" i="24"/>
  <c r="C9" i="24"/>
  <c r="I61" i="23"/>
  <c r="H61" i="23"/>
  <c r="I57" i="23"/>
  <c r="H57" i="23"/>
  <c r="I53" i="23"/>
  <c r="I62" i="23" s="1"/>
  <c r="H53" i="23"/>
  <c r="H62" i="23" s="1"/>
  <c r="I48" i="23"/>
  <c r="H48" i="23"/>
  <c r="I44" i="23"/>
  <c r="H44" i="23"/>
  <c r="I40" i="23"/>
  <c r="I49" i="23" s="1"/>
  <c r="H40" i="23"/>
  <c r="H49" i="23" s="1"/>
  <c r="I35" i="23"/>
  <c r="H35" i="23"/>
  <c r="I31" i="23"/>
  <c r="H31" i="23"/>
  <c r="H36" i="23" s="1"/>
  <c r="I27" i="23"/>
  <c r="I36" i="23" s="1"/>
  <c r="I39" i="24" s="1"/>
  <c r="I72" i="24" s="1"/>
  <c r="H27" i="23"/>
  <c r="I22" i="23"/>
  <c r="H22" i="23"/>
  <c r="I18" i="23"/>
  <c r="H18" i="23"/>
  <c r="H23" i="23" s="1"/>
  <c r="H24" i="24" s="1"/>
  <c r="H72" i="24" s="1"/>
  <c r="I14" i="23"/>
  <c r="I23" i="23" s="1"/>
  <c r="H14" i="23"/>
  <c r="G9" i="23"/>
  <c r="C9" i="23"/>
  <c r="M41" i="21" l="1"/>
  <c r="M68" i="21" s="1"/>
  <c r="I70" i="32"/>
  <c r="H71" i="32"/>
  <c r="H73" i="32" s="1"/>
  <c r="H25" i="32"/>
  <c r="H55" i="32"/>
  <c r="J55" i="32"/>
  <c r="I71" i="32"/>
  <c r="I73" i="32" s="1"/>
  <c r="I25" i="32"/>
  <c r="H40" i="32"/>
  <c r="J40" i="32"/>
  <c r="H70" i="32"/>
  <c r="J70" i="32"/>
  <c r="I63" i="31"/>
  <c r="H63" i="31"/>
  <c r="H71" i="30"/>
  <c r="H73" i="30" s="1"/>
  <c r="H25" i="30"/>
  <c r="H55" i="30"/>
  <c r="J55" i="30"/>
  <c r="I71" i="30"/>
  <c r="I73" i="30" s="1"/>
  <c r="I25" i="30"/>
  <c r="H40" i="30"/>
  <c r="J40" i="30"/>
  <c r="H70" i="30"/>
  <c r="J70" i="30"/>
  <c r="I63" i="29"/>
  <c r="H63" i="29"/>
  <c r="I72" i="28"/>
  <c r="H72" i="28"/>
  <c r="H71" i="28"/>
  <c r="H73" i="28" s="1"/>
  <c r="H25" i="28"/>
  <c r="H55" i="28"/>
  <c r="J55" i="28"/>
  <c r="I71" i="28"/>
  <c r="I73" i="28" s="1"/>
  <c r="I25" i="28"/>
  <c r="H40" i="28"/>
  <c r="J40" i="28"/>
  <c r="H70" i="28"/>
  <c r="J70" i="28"/>
  <c r="I63" i="27"/>
  <c r="H63" i="27"/>
  <c r="H71" i="26"/>
  <c r="H73" i="26" s="1"/>
  <c r="H25" i="26"/>
  <c r="H55" i="26"/>
  <c r="J55" i="26"/>
  <c r="I71" i="26"/>
  <c r="I73" i="26" s="1"/>
  <c r="I25" i="26"/>
  <c r="H40" i="26"/>
  <c r="J40" i="26"/>
  <c r="H70" i="26"/>
  <c r="J70" i="26"/>
  <c r="I63" i="25"/>
  <c r="H63" i="25"/>
  <c r="I40" i="24"/>
  <c r="H71" i="24"/>
  <c r="H73" i="24" s="1"/>
  <c r="H25" i="24"/>
  <c r="H55" i="24"/>
  <c r="I71" i="24"/>
  <c r="I73" i="24" s="1"/>
  <c r="I25" i="24"/>
  <c r="H40" i="24"/>
  <c r="H70" i="24"/>
  <c r="I63" i="23"/>
  <c r="H63" i="23"/>
  <c r="J71" i="32" l="1"/>
  <c r="J73" i="32" s="1"/>
  <c r="J25" i="32"/>
  <c r="J71" i="30"/>
  <c r="J73" i="30" s="1"/>
  <c r="J25" i="30"/>
  <c r="J71" i="28"/>
  <c r="J73" i="28" s="1"/>
  <c r="J25" i="28"/>
  <c r="J71" i="26"/>
  <c r="J73" i="26" s="1"/>
  <c r="J25" i="26"/>
  <c r="I69" i="19" l="1"/>
  <c r="H69" i="19"/>
  <c r="I40" i="18"/>
  <c r="J24" i="21"/>
  <c r="J20" i="21"/>
  <c r="I20" i="21"/>
  <c r="I67" i="22"/>
  <c r="H67" i="22"/>
  <c r="I63" i="22"/>
  <c r="H63" i="22"/>
  <c r="I59" i="22"/>
  <c r="I68" i="22" s="1"/>
  <c r="H59" i="22"/>
  <c r="H68" i="22" s="1"/>
  <c r="I52" i="22"/>
  <c r="I53" i="22" s="1"/>
  <c r="H52" i="22"/>
  <c r="I48" i="22"/>
  <c r="H48" i="22"/>
  <c r="I44" i="22"/>
  <c r="H44" i="22"/>
  <c r="H53" i="22" s="1"/>
  <c r="I37" i="22"/>
  <c r="H37" i="22"/>
  <c r="I33" i="22"/>
  <c r="H33" i="22"/>
  <c r="I29" i="22"/>
  <c r="I38" i="22" s="1"/>
  <c r="H29" i="22"/>
  <c r="H38" i="22" s="1"/>
  <c r="I22" i="22"/>
  <c r="H22" i="22"/>
  <c r="I18" i="22"/>
  <c r="H18" i="22"/>
  <c r="I14" i="22"/>
  <c r="I23" i="22" s="1"/>
  <c r="H14" i="22"/>
  <c r="H23" i="22" s="1"/>
  <c r="G9" i="22"/>
  <c r="C9" i="22"/>
  <c r="H71" i="22" l="1"/>
  <c r="I71" i="22"/>
  <c r="J71" i="22" l="1"/>
  <c r="J66" i="21" l="1"/>
  <c r="I66" i="21"/>
  <c r="J62" i="21"/>
  <c r="I62" i="21"/>
  <c r="J58" i="21"/>
  <c r="I58" i="21"/>
  <c r="J53" i="21"/>
  <c r="I53" i="21"/>
  <c r="J49" i="21"/>
  <c r="I49" i="21"/>
  <c r="J45" i="21"/>
  <c r="I45" i="21"/>
  <c r="J40" i="21"/>
  <c r="I40" i="21"/>
  <c r="J35" i="21"/>
  <c r="I35" i="21"/>
  <c r="J30" i="21"/>
  <c r="I30" i="21"/>
  <c r="I24" i="21"/>
  <c r="J14" i="21"/>
  <c r="I14" i="21"/>
  <c r="H9" i="21"/>
  <c r="D9" i="21"/>
  <c r="I22" i="14"/>
  <c r="J41" i="21" l="1"/>
  <c r="I39" i="22" s="1"/>
  <c r="I40" i="22" s="1"/>
  <c r="I41" i="21"/>
  <c r="H39" i="22" s="1"/>
  <c r="H40" i="22" s="1"/>
  <c r="K41" i="21"/>
  <c r="J39" i="22" s="1"/>
  <c r="J40" i="22" s="1"/>
  <c r="J54" i="21"/>
  <c r="I54" i="22" s="1"/>
  <c r="I55" i="22" s="1"/>
  <c r="I54" i="21"/>
  <c r="H54" i="22" s="1"/>
  <c r="H55" i="22" s="1"/>
  <c r="J25" i="21"/>
  <c r="I24" i="22" s="1"/>
  <c r="J67" i="21"/>
  <c r="I69" i="22" s="1"/>
  <c r="I70" i="22" s="1"/>
  <c r="I67" i="21"/>
  <c r="H69" i="22" s="1"/>
  <c r="H70" i="22" s="1"/>
  <c r="K67" i="21"/>
  <c r="J69" i="22" s="1"/>
  <c r="J70" i="22" s="1"/>
  <c r="J54" i="22"/>
  <c r="J55" i="22" s="1"/>
  <c r="I25" i="21"/>
  <c r="H24" i="22" s="1"/>
  <c r="K25" i="21"/>
  <c r="J24" i="22" s="1"/>
  <c r="I67" i="19"/>
  <c r="H67" i="19"/>
  <c r="I63" i="19"/>
  <c r="H63" i="19"/>
  <c r="I59" i="19"/>
  <c r="I68" i="19" s="1"/>
  <c r="I70" i="19" s="1"/>
  <c r="H59" i="19"/>
  <c r="H68" i="19" s="1"/>
  <c r="I52" i="19"/>
  <c r="I53" i="19" s="1"/>
  <c r="H52" i="19"/>
  <c r="I48" i="19"/>
  <c r="H48" i="19"/>
  <c r="I44" i="19"/>
  <c r="H44" i="19"/>
  <c r="H53" i="19" s="1"/>
  <c r="I37" i="19"/>
  <c r="H37" i="19"/>
  <c r="I33" i="19"/>
  <c r="H33" i="19"/>
  <c r="I29" i="19"/>
  <c r="I38" i="19" s="1"/>
  <c r="H29" i="19"/>
  <c r="H38" i="19" s="1"/>
  <c r="I22" i="19"/>
  <c r="H22" i="19"/>
  <c r="I18" i="19"/>
  <c r="H18" i="19"/>
  <c r="I14" i="19"/>
  <c r="I23" i="19" s="1"/>
  <c r="H14" i="19"/>
  <c r="H23" i="19" s="1"/>
  <c r="G9" i="19"/>
  <c r="C9" i="19"/>
  <c r="K36" i="18"/>
  <c r="J61" i="18"/>
  <c r="I61" i="18"/>
  <c r="J57" i="18"/>
  <c r="I57" i="18"/>
  <c r="J53" i="18"/>
  <c r="J62" i="18" s="1"/>
  <c r="I53" i="18"/>
  <c r="I62" i="18" s="1"/>
  <c r="J48" i="18"/>
  <c r="I48" i="18"/>
  <c r="J44" i="18"/>
  <c r="I44" i="18"/>
  <c r="J40" i="18"/>
  <c r="J49" i="18" s="1"/>
  <c r="I54" i="19" s="1"/>
  <c r="I49" i="18"/>
  <c r="H54" i="19" s="1"/>
  <c r="J35" i="18"/>
  <c r="I35" i="18"/>
  <c r="J31" i="18"/>
  <c r="I31" i="18"/>
  <c r="J27" i="18"/>
  <c r="J36" i="18" s="1"/>
  <c r="I27" i="18"/>
  <c r="I36" i="18" s="1"/>
  <c r="J22" i="18"/>
  <c r="I22" i="18"/>
  <c r="J18" i="18"/>
  <c r="I18" i="18"/>
  <c r="J14" i="18"/>
  <c r="I14" i="18"/>
  <c r="H9" i="18"/>
  <c r="D9" i="18"/>
  <c r="J72" i="22" l="1"/>
  <c r="J73" i="22" s="1"/>
  <c r="J25" i="22"/>
  <c r="I72" i="22"/>
  <c r="I73" i="22" s="1"/>
  <c r="I25" i="22"/>
  <c r="H72" i="22"/>
  <c r="H73" i="22" s="1"/>
  <c r="H25" i="22"/>
  <c r="J68" i="21"/>
  <c r="I68" i="21"/>
  <c r="K68" i="21"/>
  <c r="I55" i="19"/>
  <c r="K62" i="18"/>
  <c r="J69" i="19" s="1"/>
  <c r="I23" i="18"/>
  <c r="H24" i="19" s="1"/>
  <c r="K49" i="18"/>
  <c r="K23" i="18"/>
  <c r="J24" i="19" s="1"/>
  <c r="H71" i="19"/>
  <c r="H25" i="19"/>
  <c r="H55" i="19"/>
  <c r="I71" i="19"/>
  <c r="H70" i="19"/>
  <c r="J23" i="18"/>
  <c r="I63" i="18"/>
  <c r="J63" i="18" l="1"/>
  <c r="I24" i="19"/>
  <c r="K63" i="18"/>
  <c r="J54" i="19"/>
  <c r="J55" i="19" s="1"/>
  <c r="J71" i="19"/>
  <c r="J25" i="19"/>
  <c r="I25" i="19" l="1"/>
  <c r="J70" i="19"/>
  <c r="J54" i="15" l="1"/>
  <c r="J55" i="15" s="1"/>
  <c r="I68" i="15"/>
  <c r="H68" i="15"/>
  <c r="H53" i="15"/>
  <c r="H38" i="15"/>
  <c r="H23" i="15"/>
  <c r="J69" i="15"/>
  <c r="J70" i="15" s="1"/>
  <c r="I67" i="15"/>
  <c r="H67" i="15"/>
  <c r="I63" i="15"/>
  <c r="H63" i="15"/>
  <c r="I59" i="15"/>
  <c r="H59" i="15"/>
  <c r="I52" i="15"/>
  <c r="I53" i="15" s="1"/>
  <c r="H52" i="15"/>
  <c r="I48" i="15"/>
  <c r="H48" i="15"/>
  <c r="I44" i="15"/>
  <c r="H44" i="15"/>
  <c r="I37" i="15"/>
  <c r="H37" i="15"/>
  <c r="I33" i="15"/>
  <c r="H33" i="15"/>
  <c r="I29" i="15"/>
  <c r="I38" i="15" s="1"/>
  <c r="H29" i="15"/>
  <c r="I22" i="15"/>
  <c r="H22" i="15"/>
  <c r="I18" i="15"/>
  <c r="H18" i="15"/>
  <c r="I14" i="15"/>
  <c r="I23" i="15" s="1"/>
  <c r="H14" i="15"/>
  <c r="G9" i="15"/>
  <c r="C9" i="15"/>
  <c r="J39" i="15" l="1"/>
  <c r="J40" i="15" s="1"/>
  <c r="J39" i="19"/>
  <c r="I71" i="15"/>
  <c r="H71" i="15"/>
  <c r="J72" i="19" l="1"/>
  <c r="J73" i="19" s="1"/>
  <c r="J40" i="19"/>
  <c r="J71" i="15"/>
  <c r="H14" i="14" l="1"/>
  <c r="C9" i="14"/>
  <c r="H22" i="14" l="1"/>
  <c r="I61" i="14"/>
  <c r="H61" i="14"/>
  <c r="I57" i="14"/>
  <c r="H57" i="14"/>
  <c r="I53" i="14"/>
  <c r="H53" i="14"/>
  <c r="I48" i="14"/>
  <c r="H48" i="14"/>
  <c r="I44" i="14"/>
  <c r="H44" i="14"/>
  <c r="I40" i="14"/>
  <c r="H40" i="14"/>
  <c r="H49" i="14" s="1"/>
  <c r="I35" i="14"/>
  <c r="H35" i="14"/>
  <c r="I31" i="14"/>
  <c r="H31" i="14"/>
  <c r="I27" i="14"/>
  <c r="H27" i="14"/>
  <c r="I18" i="14"/>
  <c r="H18" i="14"/>
  <c r="H23" i="14" s="1"/>
  <c r="H24" i="15" s="1"/>
  <c r="I14" i="14"/>
  <c r="G9" i="14"/>
  <c r="I23" i="14" l="1"/>
  <c r="I24" i="15" s="1"/>
  <c r="I36" i="14"/>
  <c r="I39" i="19" s="1"/>
  <c r="I40" i="19" s="1"/>
  <c r="I49" i="14"/>
  <c r="I62" i="14"/>
  <c r="I63" i="14" s="1"/>
  <c r="H36" i="14"/>
  <c r="H62" i="14"/>
  <c r="I72" i="19"/>
  <c r="I73" i="19" s="1"/>
  <c r="H63" i="14"/>
  <c r="H25" i="15"/>
  <c r="I25" i="15"/>
  <c r="H54" i="15"/>
  <c r="H55" i="15" s="1"/>
  <c r="J24" i="15"/>
  <c r="I39" i="15" l="1"/>
  <c r="I40" i="15" s="1"/>
  <c r="H39" i="15"/>
  <c r="H40" i="15" s="1"/>
  <c r="H39" i="19"/>
  <c r="J72" i="15"/>
  <c r="J73" i="15" s="1"/>
  <c r="I69" i="15"/>
  <c r="I70" i="15" s="1"/>
  <c r="H69" i="15"/>
  <c r="H70" i="15" s="1"/>
  <c r="I54" i="15"/>
  <c r="H72" i="15" l="1"/>
  <c r="H73" i="15" s="1"/>
  <c r="H40" i="19"/>
  <c r="H72" i="19"/>
  <c r="H73" i="19" s="1"/>
  <c r="I55" i="15"/>
  <c r="I72" i="15"/>
  <c r="I73"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<sst xmlns="http://schemas.openxmlformats.org/spreadsheetml/2006/main" count="1033" uniqueCount="215">
  <si>
    <t>ｙ</t>
    <phoneticPr fontId="2"/>
  </si>
  <si>
    <t>20  年度</t>
    <rPh sb="4" eb="6">
      <t>ネンド</t>
    </rPh>
    <phoneticPr fontId="2"/>
  </si>
  <si>
    <t>月別項目別明細表</t>
    <rPh sb="0" eb="2">
      <t>ツキベツ</t>
    </rPh>
    <rPh sb="2" eb="4">
      <t>コウモク</t>
    </rPh>
    <rPh sb="4" eb="5">
      <t>ベツ</t>
    </rPh>
    <rPh sb="5" eb="8">
      <t>メイサイヒョウ</t>
    </rPh>
    <phoneticPr fontId="2"/>
  </si>
  <si>
    <t>別紙４</t>
    <rPh sb="0" eb="1">
      <t>ベツ</t>
    </rPh>
    <rPh sb="1" eb="2">
      <t>シ</t>
    </rPh>
    <phoneticPr fontId="2"/>
  </si>
  <si>
    <t>事業番号：</t>
    <rPh sb="0" eb="2">
      <t>ジギョウ</t>
    </rPh>
    <rPh sb="2" eb="4">
      <t>バンゴウ</t>
    </rPh>
    <phoneticPr fontId="2"/>
  </si>
  <si>
    <t>□□□□□□□□－□</t>
    <phoneticPr fontId="2"/>
  </si>
  <si>
    <t>件　　　　名：</t>
    <rPh sb="0" eb="1">
      <t>ケン</t>
    </rPh>
    <rPh sb="5" eb="6">
      <t>メイ</t>
    </rPh>
    <phoneticPr fontId="2"/>
  </si>
  <si>
    <t>グリーンイノベーション基金事業／スマートモビリティ社会の構築</t>
    <rPh sb="11" eb="13">
      <t>キキン</t>
    </rPh>
    <rPh sb="13" eb="15">
      <t>ジギョウ</t>
    </rPh>
    <rPh sb="25" eb="27">
      <t>シャカイ</t>
    </rPh>
    <rPh sb="28" eb="30">
      <t>コウチク</t>
    </rPh>
    <phoneticPr fontId="2"/>
  </si>
  <si>
    <t>TRL</t>
    <phoneticPr fontId="2"/>
  </si>
  <si>
    <t>商用利用される電気自動車・燃料電池自動車の大規模導入を実現するために必要となる運輸事業者における運行管理と一体的なエネルギーマネジメント等に関する研究開発</t>
    <rPh sb="0" eb="4">
      <t>ショウヨウリヨウ</t>
    </rPh>
    <rPh sb="7" eb="12">
      <t>デンキジドウシャ</t>
    </rPh>
    <rPh sb="13" eb="20">
      <t>ネンリョウデンチジドウシャ</t>
    </rPh>
    <rPh sb="21" eb="27">
      <t>ダイキボ</t>
    </rPh>
    <rPh sb="27" eb="29">
      <t>ジツゲン</t>
    </rPh>
    <rPh sb="34" eb="36">
      <t>ヒツヨウ</t>
    </rPh>
    <rPh sb="39" eb="41">
      <t>ウンユ</t>
    </rPh>
    <rPh sb="41" eb="44">
      <t>ジギョウシャ</t>
    </rPh>
    <rPh sb="48" eb="52">
      <t>ウンコウカンリ</t>
    </rPh>
    <rPh sb="53" eb="56">
      <t>イッタイテキ</t>
    </rPh>
    <rPh sb="68" eb="69">
      <t>ナド</t>
    </rPh>
    <rPh sb="70" eb="71">
      <t>カン</t>
    </rPh>
    <rPh sb="73" eb="75">
      <t>ケンキュウ</t>
    </rPh>
    <rPh sb="75" eb="77">
      <t>カイハツ</t>
    </rPh>
    <phoneticPr fontId="2"/>
  </si>
  <si>
    <t>○○○○○</t>
    <phoneticPr fontId="2"/>
  </si>
  <si>
    <t>定率</t>
    <rPh sb="0" eb="2">
      <t>テイリツ</t>
    </rPh>
    <phoneticPr fontId="2"/>
  </si>
  <si>
    <t>委託・共同研究項目：</t>
    <rPh sb="0" eb="2">
      <t>イタク</t>
    </rPh>
    <rPh sb="3" eb="5">
      <t>キョウドウ</t>
    </rPh>
    <rPh sb="5" eb="7">
      <t>ケンキュウ</t>
    </rPh>
    <rPh sb="7" eb="9">
      <t>コウモク</t>
    </rPh>
    <phoneticPr fontId="2"/>
  </si>
  <si>
    <t>補助先等名称：</t>
    <rPh sb="2" eb="4">
      <t>サキナド</t>
    </rPh>
    <rPh sb="4" eb="6">
      <t>メイショウ</t>
    </rPh>
    <phoneticPr fontId="2"/>
  </si>
  <si>
    <t>対象項目名：</t>
    <phoneticPr fontId="2"/>
  </si>
  <si>
    <t>機械装置等製作・購入費（電動車等費用分）</t>
    <rPh sb="0" eb="2">
      <t>キカイ</t>
    </rPh>
    <rPh sb="2" eb="4">
      <t>ソウチ</t>
    </rPh>
    <rPh sb="4" eb="5">
      <t>トウ</t>
    </rPh>
    <rPh sb="5" eb="7">
      <t>セイサク</t>
    </rPh>
    <rPh sb="8" eb="10">
      <t>コウニュウ</t>
    </rPh>
    <rPh sb="10" eb="11">
      <t>ヒ</t>
    </rPh>
    <rPh sb="11" eb="12">
      <t>コウヒ</t>
    </rPh>
    <rPh sb="12" eb="18">
      <t>デンドウシャトウヒヨウ</t>
    </rPh>
    <rPh sb="18" eb="19">
      <t>ブン</t>
    </rPh>
    <phoneticPr fontId="2"/>
  </si>
  <si>
    <t>№</t>
    <phoneticPr fontId="2"/>
  </si>
  <si>
    <t>契約先名称</t>
    <rPh sb="0" eb="2">
      <t>ケイヤク</t>
    </rPh>
    <rPh sb="2" eb="3">
      <t>サキ</t>
    </rPh>
    <rPh sb="3" eb="5">
      <t>メイショウ</t>
    </rPh>
    <phoneticPr fontId="2"/>
  </si>
  <si>
    <t>法人番号
(赤字は入力ミス)</t>
    <rPh sb="0" eb="2">
      <t>ホウジン</t>
    </rPh>
    <rPh sb="2" eb="4">
      <t>バンゴウ</t>
    </rPh>
    <rPh sb="6" eb="8">
      <t>アカジ</t>
    </rPh>
    <rPh sb="9" eb="11">
      <t>ニュウリョク</t>
    </rPh>
    <phoneticPr fontId="2"/>
  </si>
  <si>
    <t>検収日</t>
    <rPh sb="0" eb="2">
      <t>ケンシュウ</t>
    </rPh>
    <rPh sb="2" eb="3">
      <t>ビ</t>
    </rPh>
    <phoneticPr fontId="2"/>
  </si>
  <si>
    <t>経費発生額</t>
    <rPh sb="0" eb="2">
      <t>ケイヒ</t>
    </rPh>
    <rPh sb="2" eb="4">
      <t>ハッセイ</t>
    </rPh>
    <phoneticPr fontId="2"/>
  </si>
  <si>
    <t>電動車等費用
補助金参考額</t>
    <rPh sb="0" eb="6">
      <t>デンドウシャトウヒヨウ</t>
    </rPh>
    <rPh sb="9" eb="10">
      <t>キン</t>
    </rPh>
    <rPh sb="10" eb="12">
      <t>サンコウ</t>
    </rPh>
    <rPh sb="12" eb="13">
      <t>ガク</t>
    </rPh>
    <phoneticPr fontId="2"/>
  </si>
  <si>
    <t>補助方法</t>
    <phoneticPr fontId="2"/>
  </si>
  <si>
    <t>消費税抜額</t>
    <rPh sb="0" eb="2">
      <t>ショウヒ</t>
    </rPh>
    <rPh sb="2" eb="3">
      <t>ゼイ</t>
    </rPh>
    <rPh sb="3" eb="4">
      <t>ヌ</t>
    </rPh>
    <rPh sb="4" eb="5">
      <t>ガク</t>
    </rPh>
    <phoneticPr fontId="2"/>
  </si>
  <si>
    <t>消費税込額</t>
    <rPh sb="0" eb="2">
      <t>ショウヒ</t>
    </rPh>
    <rPh sb="2" eb="3">
      <t>ゼイ</t>
    </rPh>
    <rPh sb="3" eb="4">
      <t>コ</t>
    </rPh>
    <rPh sb="4" eb="5">
      <t>ガク</t>
    </rPh>
    <phoneticPr fontId="2"/>
  </si>
  <si>
    <r>
      <t>充電器の基礎工事　</t>
    </r>
    <r>
      <rPr>
        <sz val="9"/>
        <color rgb="FFFF0000"/>
        <rFont val="ＭＳ ゴシック"/>
        <family val="3"/>
        <charset val="128"/>
      </rPr>
      <t>※本来は別シートに記入</t>
    </r>
    <rPh sb="0" eb="3">
      <t>ジュウデンキ</t>
    </rPh>
    <rPh sb="4" eb="8">
      <t>キソコウジ</t>
    </rPh>
    <phoneticPr fontId="2"/>
  </si>
  <si>
    <t>〇〇建築</t>
    <rPh sb="2" eb="4">
      <t>ケンチク</t>
    </rPh>
    <phoneticPr fontId="2"/>
  </si>
  <si>
    <t>xxxxxxxxxxxxx0</t>
    <phoneticPr fontId="2"/>
  </si>
  <si>
    <t>定率補助</t>
    <phoneticPr fontId="2"/>
  </si>
  <si>
    <t>機1</t>
    <rPh sb="0" eb="1">
      <t>キ</t>
    </rPh>
    <phoneticPr fontId="2"/>
  </si>
  <si>
    <t>(車両名)購入 1台　</t>
    <rPh sb="1" eb="3">
      <t>シャリョウ</t>
    </rPh>
    <rPh sb="3" eb="4">
      <t>メイ</t>
    </rPh>
    <rPh sb="5" eb="7">
      <t>コウニュウ</t>
    </rPh>
    <rPh sb="9" eb="10">
      <t>ダイ</t>
    </rPh>
    <phoneticPr fontId="2"/>
  </si>
  <si>
    <t>OEM</t>
  </si>
  <si>
    <t>xxxxxxxxxxxxx1</t>
  </si>
  <si>
    <t>差額補助</t>
    <rPh sb="0" eb="2">
      <t>サガク</t>
    </rPh>
    <phoneticPr fontId="2"/>
  </si>
  <si>
    <t>機2-1</t>
    <rPh sb="0" eb="1">
      <t>キ</t>
    </rPh>
    <phoneticPr fontId="2"/>
  </si>
  <si>
    <t>△kW 充電器購入 X台</t>
    <rPh sb="4" eb="7">
      <t>ジュウデンキ</t>
    </rPh>
    <rPh sb="7" eb="9">
      <t>コウニュウ</t>
    </rPh>
    <rPh sb="11" eb="12">
      <t>ダイ</t>
    </rPh>
    <phoneticPr fontId="2"/>
  </si>
  <si>
    <t>○○株式会社</t>
    <rPh sb="2" eb="4">
      <t>カブシキ</t>
    </rPh>
    <rPh sb="4" eb="6">
      <t>カイシャ</t>
    </rPh>
    <phoneticPr fontId="2"/>
  </si>
  <si>
    <t>xxxxxxxxxxxxx2</t>
  </si>
  <si>
    <t>４月計</t>
    <rPh sb="1" eb="2">
      <t>ツキ</t>
    </rPh>
    <rPh sb="2" eb="3">
      <t>ケイ</t>
    </rPh>
    <phoneticPr fontId="2"/>
  </si>
  <si>
    <t>機2-2</t>
    <rPh sb="0" eb="1">
      <t>キ</t>
    </rPh>
    <phoneticPr fontId="2"/>
  </si>
  <si>
    <r>
      <t>△kW 充電器 X台 保守費　</t>
    </r>
    <r>
      <rPr>
        <sz val="9"/>
        <color rgb="FFFF0000"/>
        <rFont val="ＭＳ ゴシック"/>
        <family val="3"/>
        <charset val="128"/>
      </rPr>
      <t>※本来は別シートに記入</t>
    </r>
    <rPh sb="4" eb="7">
      <t>ジュウデンキ</t>
    </rPh>
    <rPh sb="9" eb="10">
      <t>ダイ</t>
    </rPh>
    <rPh sb="11" eb="13">
      <t>ホシュ</t>
    </rPh>
    <rPh sb="13" eb="14">
      <t>ヒ</t>
    </rPh>
    <phoneticPr fontId="2"/>
  </si>
  <si>
    <t>xx株式会社</t>
    <rPh sb="2" eb="4">
      <t>カブシキ</t>
    </rPh>
    <rPh sb="4" eb="6">
      <t>カイシャ</t>
    </rPh>
    <phoneticPr fontId="2"/>
  </si>
  <si>
    <t>xxxxxxxxxxxxx3</t>
    <phoneticPr fontId="2"/>
  </si>
  <si>
    <t>定率補助</t>
    <rPh sb="0" eb="2">
      <t>テイリツ</t>
    </rPh>
    <phoneticPr fontId="2"/>
  </si>
  <si>
    <t>機3</t>
    <rPh sb="0" eb="1">
      <t>キ</t>
    </rPh>
    <phoneticPr fontId="2"/>
  </si>
  <si>
    <t>△kW 充電器購入 Y台</t>
    <phoneticPr fontId="2"/>
  </si>
  <si>
    <t>５月計</t>
    <rPh sb="1" eb="2">
      <t>ツキ</t>
    </rPh>
    <rPh sb="2" eb="3">
      <t>ケイ</t>
    </rPh>
    <phoneticPr fontId="2"/>
  </si>
  <si>
    <t>機2,3</t>
    <rPh sb="0" eb="1">
      <t>キ</t>
    </rPh>
    <phoneticPr fontId="2"/>
  </si>
  <si>
    <r>
      <t>△kW 充電器 X+Y台 保守費　</t>
    </r>
    <r>
      <rPr>
        <sz val="9"/>
        <color rgb="FFFF0000"/>
        <rFont val="ＭＳ ゴシック"/>
        <family val="3"/>
        <charset val="128"/>
      </rPr>
      <t>※本来は別シートに記入</t>
    </r>
    <phoneticPr fontId="2"/>
  </si>
  <si>
    <t>xx株式会社</t>
  </si>
  <si>
    <t>xxxxxxxxxxxxx3</t>
  </si>
  <si>
    <t>６月計</t>
    <rPh sb="1" eb="2">
      <t>ツキ</t>
    </rPh>
    <rPh sb="2" eb="3">
      <t>ケイ</t>
    </rPh>
    <phoneticPr fontId="2"/>
  </si>
  <si>
    <r>
      <t>第１四半期計</t>
    </r>
    <r>
      <rPr>
        <b/>
        <sz val="9"/>
        <rFont val="ＭＳ ゴシック"/>
        <family val="3"/>
        <charset val="128"/>
      </rPr>
      <t>（電動車等費用）</t>
    </r>
    <rPh sb="0" eb="1">
      <t>ダイ</t>
    </rPh>
    <rPh sb="2" eb="3">
      <t>シ</t>
    </rPh>
    <rPh sb="3" eb="5">
      <t>ハンキ</t>
    </rPh>
    <rPh sb="5" eb="6">
      <t>ケイ</t>
    </rPh>
    <rPh sb="7" eb="13">
      <t>デンドウシャトウヒヨウ</t>
    </rPh>
    <phoneticPr fontId="2"/>
  </si>
  <si>
    <t>７月計</t>
    <rPh sb="1" eb="2">
      <t>ツキ</t>
    </rPh>
    <rPh sb="2" eb="3">
      <t>ケイ</t>
    </rPh>
    <phoneticPr fontId="2"/>
  </si>
  <si>
    <t>８月計</t>
    <rPh sb="1" eb="2">
      <t>ツキ</t>
    </rPh>
    <rPh sb="2" eb="3">
      <t>ケイ</t>
    </rPh>
    <phoneticPr fontId="2"/>
  </si>
  <si>
    <t>９月計</t>
    <rPh sb="1" eb="2">
      <t>ツキ</t>
    </rPh>
    <rPh sb="2" eb="3">
      <t>ケイ</t>
    </rPh>
    <phoneticPr fontId="2"/>
  </si>
  <si>
    <t>第２四半期計（電動車等費用）</t>
    <rPh sb="0" eb="1">
      <t>ダイ</t>
    </rPh>
    <rPh sb="2" eb="3">
      <t>シ</t>
    </rPh>
    <rPh sb="3" eb="5">
      <t>ハンキ</t>
    </rPh>
    <rPh sb="5" eb="6">
      <t>ケイ</t>
    </rPh>
    <phoneticPr fontId="2"/>
  </si>
  <si>
    <t>A1-1</t>
    <phoneticPr fontId="2"/>
  </si>
  <si>
    <r>
      <t>車種A 3台 リース(10月分)　</t>
    </r>
    <r>
      <rPr>
        <sz val="9"/>
        <color rgb="FFFF0000"/>
        <rFont val="ＭＳ ゴシック"/>
        <family val="3"/>
        <charset val="128"/>
      </rPr>
      <t>※本来は別シートに記入</t>
    </r>
    <phoneticPr fontId="2"/>
  </si>
  <si>
    <t>**リース</t>
    <phoneticPr fontId="2"/>
  </si>
  <si>
    <t>xxxxxxxxxxxxx4</t>
    <phoneticPr fontId="2"/>
  </si>
  <si>
    <t>A2-1</t>
    <phoneticPr fontId="2"/>
  </si>
  <si>
    <r>
      <t>車種B 2台 リース(10月分)　</t>
    </r>
    <r>
      <rPr>
        <sz val="9"/>
        <color rgb="FFFF0000"/>
        <rFont val="ＭＳ ゴシック"/>
        <family val="3"/>
        <charset val="128"/>
      </rPr>
      <t>※本来は別シートに記入</t>
    </r>
    <phoneticPr fontId="2"/>
  </si>
  <si>
    <t>B1</t>
    <phoneticPr fontId="2"/>
  </si>
  <si>
    <r>
      <t>燃料　○kg　</t>
    </r>
    <r>
      <rPr>
        <sz val="9"/>
        <color rgb="FFFF0000"/>
        <rFont val="ＭＳ ゴシック"/>
        <family val="3"/>
        <charset val="128"/>
      </rPr>
      <t>※本来は別シートに記入</t>
    </r>
    <rPh sb="0" eb="2">
      <t>ネンリョウ</t>
    </rPh>
    <phoneticPr fontId="2"/>
  </si>
  <si>
    <t>**石油</t>
    <rPh sb="2" eb="4">
      <t>セキユ</t>
    </rPh>
    <phoneticPr fontId="2"/>
  </si>
  <si>
    <t>xxxxxxxxxxxxx5</t>
    <phoneticPr fontId="2"/>
  </si>
  <si>
    <t>１０月計</t>
    <rPh sb="2" eb="3">
      <t>ツキ</t>
    </rPh>
    <rPh sb="3" eb="4">
      <t>ケイ</t>
    </rPh>
    <phoneticPr fontId="2"/>
  </si>
  <si>
    <t>A1-2</t>
    <phoneticPr fontId="2"/>
  </si>
  <si>
    <r>
      <t>車種A 3台 リース(11月分)　</t>
    </r>
    <r>
      <rPr>
        <sz val="9"/>
        <color rgb="FFFF0000"/>
        <rFont val="ＭＳ ゴシック"/>
        <family val="3"/>
        <charset val="128"/>
      </rPr>
      <t>※本来は別シートに記入</t>
    </r>
    <phoneticPr fontId="2"/>
  </si>
  <si>
    <t>**リース</t>
  </si>
  <si>
    <t>xxxxxxxxxxxxx4</t>
  </si>
  <si>
    <t>A2-2</t>
    <phoneticPr fontId="2"/>
  </si>
  <si>
    <r>
      <t>車種B 2台 リース(11月分)　</t>
    </r>
    <r>
      <rPr>
        <sz val="9"/>
        <color rgb="FFFF0000"/>
        <rFont val="ＭＳ ゴシック"/>
        <family val="3"/>
        <charset val="128"/>
      </rPr>
      <t>※本来は別シートに記入</t>
    </r>
    <phoneticPr fontId="2"/>
  </si>
  <si>
    <t>１１月計</t>
    <rPh sb="2" eb="3">
      <t>ツキ</t>
    </rPh>
    <rPh sb="3" eb="4">
      <t>ケイ</t>
    </rPh>
    <phoneticPr fontId="2"/>
  </si>
  <si>
    <t>A1-3</t>
    <phoneticPr fontId="2"/>
  </si>
  <si>
    <r>
      <t>車種A 3台 リース(12月分)　</t>
    </r>
    <r>
      <rPr>
        <sz val="9"/>
        <color rgb="FFFF0000"/>
        <rFont val="ＭＳ ゴシック"/>
        <family val="3"/>
        <charset val="128"/>
      </rPr>
      <t>※本来は別シートに記入</t>
    </r>
    <phoneticPr fontId="2"/>
  </si>
  <si>
    <t>A2-3</t>
    <phoneticPr fontId="2"/>
  </si>
  <si>
    <r>
      <t>車種B 2台 リース(12月分)　</t>
    </r>
    <r>
      <rPr>
        <sz val="9"/>
        <color rgb="FFFF0000"/>
        <rFont val="ＭＳ ゴシック"/>
        <family val="3"/>
        <charset val="128"/>
      </rPr>
      <t>※本来は別シートに記入</t>
    </r>
    <phoneticPr fontId="2"/>
  </si>
  <si>
    <t>１２月計</t>
    <rPh sb="2" eb="3">
      <t>ツキ</t>
    </rPh>
    <rPh sb="3" eb="4">
      <t>ケイ</t>
    </rPh>
    <phoneticPr fontId="2"/>
  </si>
  <si>
    <t>第３四半期計（電動車等費用）</t>
    <rPh sb="0" eb="1">
      <t>ダイ</t>
    </rPh>
    <rPh sb="2" eb="3">
      <t>シ</t>
    </rPh>
    <rPh sb="3" eb="5">
      <t>ハンキ</t>
    </rPh>
    <rPh sb="5" eb="6">
      <t>ケイ</t>
    </rPh>
    <phoneticPr fontId="2"/>
  </si>
  <si>
    <t>A1-4</t>
    <phoneticPr fontId="2"/>
  </si>
  <si>
    <r>
      <t>車種A 3台 リース(1月分)　</t>
    </r>
    <r>
      <rPr>
        <sz val="9"/>
        <color rgb="FFFF0000"/>
        <rFont val="ＭＳ ゴシック"/>
        <family val="3"/>
        <charset val="128"/>
      </rPr>
      <t>※本来は別シートに記入</t>
    </r>
    <phoneticPr fontId="2"/>
  </si>
  <si>
    <t>A2-4</t>
    <phoneticPr fontId="2"/>
  </si>
  <si>
    <r>
      <t>車種B 2台 リース(1月分)　</t>
    </r>
    <r>
      <rPr>
        <sz val="9"/>
        <color rgb="FFFF0000"/>
        <rFont val="ＭＳ ゴシック"/>
        <family val="3"/>
        <charset val="128"/>
      </rPr>
      <t>※本来は別シートに記入</t>
    </r>
    <phoneticPr fontId="2"/>
  </si>
  <si>
    <t>１月計</t>
    <rPh sb="1" eb="2">
      <t>ツキ</t>
    </rPh>
    <rPh sb="2" eb="3">
      <t>ケイ</t>
    </rPh>
    <phoneticPr fontId="2"/>
  </si>
  <si>
    <t>A1-5</t>
    <phoneticPr fontId="2"/>
  </si>
  <si>
    <r>
      <t>車種A 3台 リース(2月分)　</t>
    </r>
    <r>
      <rPr>
        <sz val="9"/>
        <color rgb="FFFF0000"/>
        <rFont val="ＭＳ ゴシック"/>
        <family val="3"/>
        <charset val="128"/>
      </rPr>
      <t>※本来は別シートに記入</t>
    </r>
    <phoneticPr fontId="2"/>
  </si>
  <si>
    <t>A2-5</t>
    <phoneticPr fontId="2"/>
  </si>
  <si>
    <r>
      <t>車種B 2台 リース(2月分)　</t>
    </r>
    <r>
      <rPr>
        <sz val="9"/>
        <color rgb="FFFF0000"/>
        <rFont val="ＭＳ ゴシック"/>
        <family val="3"/>
        <charset val="128"/>
      </rPr>
      <t>※本来は別シートに記入</t>
    </r>
    <phoneticPr fontId="2"/>
  </si>
  <si>
    <t>２月計</t>
    <rPh sb="1" eb="2">
      <t>ツキ</t>
    </rPh>
    <rPh sb="2" eb="3">
      <t>ケイ</t>
    </rPh>
    <phoneticPr fontId="2"/>
  </si>
  <si>
    <t>A1-6</t>
    <phoneticPr fontId="2"/>
  </si>
  <si>
    <r>
      <t>車種A 3台 リース(3月分)　</t>
    </r>
    <r>
      <rPr>
        <sz val="9"/>
        <color rgb="FFFF0000"/>
        <rFont val="ＭＳ ゴシック"/>
        <family val="3"/>
        <charset val="128"/>
      </rPr>
      <t>※本来は別シートに記入</t>
    </r>
    <phoneticPr fontId="2"/>
  </si>
  <si>
    <t>A2-6</t>
    <phoneticPr fontId="2"/>
  </si>
  <si>
    <r>
      <t>車種B 2台 リース(3月分)　</t>
    </r>
    <r>
      <rPr>
        <sz val="9"/>
        <color rgb="FFFF0000"/>
        <rFont val="ＭＳ ゴシック"/>
        <family val="3"/>
        <charset val="128"/>
      </rPr>
      <t>※本来は別シートに記入</t>
    </r>
    <phoneticPr fontId="2"/>
  </si>
  <si>
    <t>３月計</t>
    <rPh sb="1" eb="2">
      <t>ツキ</t>
    </rPh>
    <rPh sb="2" eb="3">
      <t>ケイ</t>
    </rPh>
    <phoneticPr fontId="2"/>
  </si>
  <si>
    <t>第４四半期計（電動車等費用）</t>
    <rPh sb="0" eb="1">
      <t>ダイ</t>
    </rPh>
    <rPh sb="2" eb="3">
      <t>シ</t>
    </rPh>
    <rPh sb="3" eb="5">
      <t>ハンキ</t>
    </rPh>
    <rPh sb="5" eb="6">
      <t>ケイ</t>
    </rPh>
    <phoneticPr fontId="2"/>
  </si>
  <si>
    <t>合計（電動車等費用）</t>
    <rPh sb="0" eb="1">
      <t>ゴウ</t>
    </rPh>
    <rPh sb="1" eb="2">
      <t>ケイ</t>
    </rPh>
    <phoneticPr fontId="2"/>
  </si>
  <si>
    <t>（GI基金事業／スマートモビリティ社会の構築）　2026年4月1日版</t>
    <rPh sb="3" eb="7">
      <t>キキンジギョウ</t>
    </rPh>
    <rPh sb="17" eb="19">
      <t>シャカイ</t>
    </rPh>
    <rPh sb="20" eb="22">
      <t>コウチク</t>
    </rPh>
    <rPh sb="28" eb="29">
      <t>ネン</t>
    </rPh>
    <rPh sb="30" eb="31">
      <t>ガツ</t>
    </rPh>
    <rPh sb="32" eb="33">
      <t>ニチ</t>
    </rPh>
    <rPh sb="33" eb="34">
      <t>バン</t>
    </rPh>
    <phoneticPr fontId="2"/>
  </si>
  <si>
    <t>20　　年度</t>
    <rPh sb="4" eb="6">
      <t>ネンド</t>
    </rPh>
    <phoneticPr fontId="2"/>
  </si>
  <si>
    <t>機械装置等製作・購入費</t>
    <phoneticPr fontId="2"/>
  </si>
  <si>
    <t>補助金参考額</t>
    <rPh sb="2" eb="3">
      <t>キン</t>
    </rPh>
    <rPh sb="3" eb="5">
      <t>サンコウ</t>
    </rPh>
    <rPh sb="5" eb="6">
      <t>ガク</t>
    </rPh>
    <phoneticPr fontId="2"/>
  </si>
  <si>
    <t>データロガー 1個</t>
    <rPh sb="8" eb="9">
      <t>コ</t>
    </rPh>
    <phoneticPr fontId="2"/>
  </si>
  <si>
    <t>〇〇電機</t>
    <rPh sb="2" eb="4">
      <t>デンキ</t>
    </rPh>
    <phoneticPr fontId="2"/>
  </si>
  <si>
    <t>xxxxxxxxxxxxx6</t>
    <phoneticPr fontId="2"/>
  </si>
  <si>
    <r>
      <t>第１四半期計</t>
    </r>
    <r>
      <rPr>
        <b/>
        <sz val="9"/>
        <color rgb="FF000000"/>
        <rFont val="ＭＳ ゴシック"/>
        <family val="3"/>
        <charset val="128"/>
      </rPr>
      <t>（基本費用分）</t>
    </r>
    <rPh sb="0" eb="1">
      <t>ダイ</t>
    </rPh>
    <rPh sb="2" eb="3">
      <t>シ</t>
    </rPh>
    <rPh sb="3" eb="5">
      <t>ハンキ</t>
    </rPh>
    <rPh sb="5" eb="6">
      <t>ケイ</t>
    </rPh>
    <rPh sb="7" eb="11">
      <t>キホンヒヨウ</t>
    </rPh>
    <rPh sb="11" eb="12">
      <t>ブン</t>
    </rPh>
    <phoneticPr fontId="2"/>
  </si>
  <si>
    <r>
      <t>第１四半期計</t>
    </r>
    <r>
      <rPr>
        <b/>
        <sz val="9"/>
        <color rgb="FF000000"/>
        <rFont val="ＭＳ ゴシック"/>
        <family val="3"/>
        <charset val="128"/>
      </rPr>
      <t>（電動車等費用）</t>
    </r>
    <rPh sb="0" eb="1">
      <t>ダイ</t>
    </rPh>
    <rPh sb="2" eb="3">
      <t>シ</t>
    </rPh>
    <rPh sb="3" eb="5">
      <t>ハンキ</t>
    </rPh>
    <rPh sb="5" eb="6">
      <t>ケイ</t>
    </rPh>
    <rPh sb="7" eb="13">
      <t>デンドウシャトウヒヨウ</t>
    </rPh>
    <phoneticPr fontId="2"/>
  </si>
  <si>
    <r>
      <t>第１四半期計</t>
    </r>
    <r>
      <rPr>
        <b/>
        <sz val="9"/>
        <rFont val="ＭＳ ゴシック"/>
        <family val="3"/>
        <charset val="128"/>
      </rPr>
      <t>（合計）</t>
    </r>
    <rPh sb="0" eb="1">
      <t>ダイ</t>
    </rPh>
    <rPh sb="2" eb="3">
      <t>シ</t>
    </rPh>
    <rPh sb="3" eb="5">
      <t>ハンキ</t>
    </rPh>
    <rPh sb="5" eb="6">
      <t>ケイ</t>
    </rPh>
    <rPh sb="7" eb="9">
      <t>ゴウケイ</t>
    </rPh>
    <phoneticPr fontId="2"/>
  </si>
  <si>
    <r>
      <t>第２四半期計</t>
    </r>
    <r>
      <rPr>
        <b/>
        <sz val="9"/>
        <color rgb="FF000000"/>
        <rFont val="ＭＳ ゴシック"/>
        <family val="3"/>
        <charset val="128"/>
      </rPr>
      <t>（基本費用分）</t>
    </r>
    <rPh sb="0" eb="1">
      <t>ダイ</t>
    </rPh>
    <rPh sb="2" eb="3">
      <t>シ</t>
    </rPh>
    <rPh sb="3" eb="5">
      <t>ハンキ</t>
    </rPh>
    <rPh sb="5" eb="6">
      <t>ケイ</t>
    </rPh>
    <rPh sb="7" eb="11">
      <t>キホンヒヨウ</t>
    </rPh>
    <rPh sb="11" eb="12">
      <t>ブン</t>
    </rPh>
    <phoneticPr fontId="2"/>
  </si>
  <si>
    <r>
      <t>第２四半期計</t>
    </r>
    <r>
      <rPr>
        <b/>
        <sz val="9"/>
        <color rgb="FF000000"/>
        <rFont val="ＭＳ ゴシック"/>
        <family val="3"/>
        <charset val="128"/>
      </rPr>
      <t>（電動車等費用）</t>
    </r>
    <rPh sb="0" eb="1">
      <t>ダイ</t>
    </rPh>
    <rPh sb="2" eb="3">
      <t>シ</t>
    </rPh>
    <rPh sb="3" eb="5">
      <t>ハンキ</t>
    </rPh>
    <rPh sb="5" eb="6">
      <t>ケイ</t>
    </rPh>
    <rPh sb="7" eb="13">
      <t>デンドウシャトウヒヨウ</t>
    </rPh>
    <phoneticPr fontId="2"/>
  </si>
  <si>
    <r>
      <t>第２四半期計</t>
    </r>
    <r>
      <rPr>
        <b/>
        <sz val="9"/>
        <color rgb="FF000000"/>
        <rFont val="ＭＳ ゴシック"/>
        <family val="3"/>
        <charset val="128"/>
      </rPr>
      <t>（合計）</t>
    </r>
    <rPh sb="0" eb="1">
      <t>ダイ</t>
    </rPh>
    <rPh sb="2" eb="3">
      <t>シ</t>
    </rPh>
    <rPh sb="3" eb="5">
      <t>ハンキ</t>
    </rPh>
    <rPh sb="5" eb="6">
      <t>ケイ</t>
    </rPh>
    <rPh sb="7" eb="9">
      <t>ゴウケイ</t>
    </rPh>
    <phoneticPr fontId="2"/>
  </si>
  <si>
    <r>
      <t>第３四半期計</t>
    </r>
    <r>
      <rPr>
        <b/>
        <sz val="9"/>
        <color rgb="FF000000"/>
        <rFont val="ＭＳ ゴシック"/>
        <family val="3"/>
        <charset val="128"/>
      </rPr>
      <t>（基本費用分）</t>
    </r>
    <rPh sb="0" eb="1">
      <t>ダイ</t>
    </rPh>
    <rPh sb="2" eb="3">
      <t>シ</t>
    </rPh>
    <rPh sb="3" eb="5">
      <t>ハンキ</t>
    </rPh>
    <rPh sb="5" eb="6">
      <t>ケイ</t>
    </rPh>
    <rPh sb="7" eb="11">
      <t>キホンヒヨウ</t>
    </rPh>
    <rPh sb="11" eb="12">
      <t>ブン</t>
    </rPh>
    <phoneticPr fontId="2"/>
  </si>
  <si>
    <r>
      <t>第３四半期計</t>
    </r>
    <r>
      <rPr>
        <b/>
        <sz val="9"/>
        <color rgb="FF000000"/>
        <rFont val="ＭＳ ゴシック"/>
        <family val="3"/>
        <charset val="128"/>
      </rPr>
      <t>（電動車等費用）</t>
    </r>
    <rPh sb="0" eb="1">
      <t>ダイ</t>
    </rPh>
    <rPh sb="2" eb="3">
      <t>シ</t>
    </rPh>
    <rPh sb="3" eb="5">
      <t>ハンキ</t>
    </rPh>
    <rPh sb="5" eb="6">
      <t>ケイ</t>
    </rPh>
    <rPh sb="7" eb="13">
      <t>デンドウシャトウヒヨウ</t>
    </rPh>
    <phoneticPr fontId="2"/>
  </si>
  <si>
    <r>
      <t>第３四半期計</t>
    </r>
    <r>
      <rPr>
        <b/>
        <sz val="9"/>
        <color rgb="FF000000"/>
        <rFont val="ＭＳ ゴシック"/>
        <family val="3"/>
        <charset val="128"/>
      </rPr>
      <t>（合計）</t>
    </r>
    <rPh sb="0" eb="1">
      <t>ダイ</t>
    </rPh>
    <rPh sb="2" eb="3">
      <t>シ</t>
    </rPh>
    <rPh sb="3" eb="5">
      <t>ハンキ</t>
    </rPh>
    <rPh sb="5" eb="6">
      <t>ケイ</t>
    </rPh>
    <rPh sb="7" eb="9">
      <t>ゴウケイ</t>
    </rPh>
    <phoneticPr fontId="2"/>
  </si>
  <si>
    <r>
      <t>第４四半期計</t>
    </r>
    <r>
      <rPr>
        <b/>
        <sz val="9"/>
        <color rgb="FF000000"/>
        <rFont val="ＭＳ ゴシック"/>
        <family val="3"/>
        <charset val="128"/>
      </rPr>
      <t>（基本費用分）</t>
    </r>
    <rPh sb="0" eb="1">
      <t>ダイ</t>
    </rPh>
    <rPh sb="2" eb="3">
      <t>シ</t>
    </rPh>
    <rPh sb="3" eb="5">
      <t>ハンキ</t>
    </rPh>
    <rPh sb="5" eb="6">
      <t>ケイ</t>
    </rPh>
    <rPh sb="7" eb="11">
      <t>キホンヒヨウ</t>
    </rPh>
    <rPh sb="11" eb="12">
      <t>ブン</t>
    </rPh>
    <phoneticPr fontId="2"/>
  </si>
  <si>
    <r>
      <t>第４四半期計</t>
    </r>
    <r>
      <rPr>
        <b/>
        <sz val="9"/>
        <color rgb="FF000000"/>
        <rFont val="ＭＳ ゴシック"/>
        <family val="3"/>
        <charset val="128"/>
      </rPr>
      <t>（電動車等費用）</t>
    </r>
    <rPh sb="0" eb="1">
      <t>ダイ</t>
    </rPh>
    <rPh sb="2" eb="3">
      <t>シ</t>
    </rPh>
    <rPh sb="3" eb="5">
      <t>ハンキ</t>
    </rPh>
    <rPh sb="5" eb="6">
      <t>ケイ</t>
    </rPh>
    <rPh sb="7" eb="13">
      <t>デンドウシャトウヒヨウ</t>
    </rPh>
    <phoneticPr fontId="2"/>
  </si>
  <si>
    <r>
      <t>第４四半期計</t>
    </r>
    <r>
      <rPr>
        <b/>
        <sz val="9"/>
        <color rgb="FF000000"/>
        <rFont val="ＭＳ ゴシック"/>
        <family val="3"/>
        <charset val="128"/>
      </rPr>
      <t>（合計）</t>
    </r>
    <rPh sb="0" eb="1">
      <t>ダイ</t>
    </rPh>
    <rPh sb="2" eb="3">
      <t>シ</t>
    </rPh>
    <rPh sb="3" eb="5">
      <t>ハンキ</t>
    </rPh>
    <rPh sb="5" eb="6">
      <t>ケイ</t>
    </rPh>
    <rPh sb="7" eb="9">
      <t>ゴウケイ</t>
    </rPh>
    <phoneticPr fontId="2"/>
  </si>
  <si>
    <t>合計（基本費用）</t>
    <rPh sb="0" eb="2">
      <t>ゴウケイ</t>
    </rPh>
    <rPh sb="3" eb="7">
      <t>キホンヒヨウ</t>
    </rPh>
    <phoneticPr fontId="2"/>
  </si>
  <si>
    <t>合計（電動車等費用）</t>
    <rPh sb="0" eb="2">
      <t>ゴウケイ</t>
    </rPh>
    <rPh sb="3" eb="6">
      <t>デンドウシャ</t>
    </rPh>
    <rPh sb="6" eb="7">
      <t>トウ</t>
    </rPh>
    <rPh sb="7" eb="9">
      <t>ヒヨウ</t>
    </rPh>
    <phoneticPr fontId="2"/>
  </si>
  <si>
    <t>合計</t>
    <rPh sb="0" eb="1">
      <t>ゴウ</t>
    </rPh>
    <rPh sb="1" eb="2">
      <t>ケイ</t>
    </rPh>
    <phoneticPr fontId="2"/>
  </si>
  <si>
    <t>（GI基金事業／スマートモビリティ社会の構築）　2026年4月1日版</t>
    <rPh sb="3" eb="5">
      <t>キキン</t>
    </rPh>
    <rPh sb="5" eb="7">
      <t>ジギョウ</t>
    </rPh>
    <rPh sb="17" eb="19">
      <t>シャカイ</t>
    </rPh>
    <rPh sb="20" eb="22">
      <t>コウチク</t>
    </rPh>
    <rPh sb="28" eb="29">
      <t>ネン</t>
    </rPh>
    <rPh sb="30" eb="31">
      <t>ガツ</t>
    </rPh>
    <rPh sb="32" eb="33">
      <t>ニチ</t>
    </rPh>
    <rPh sb="33" eb="34">
      <t>バン</t>
    </rPh>
    <phoneticPr fontId="2"/>
  </si>
  <si>
    <t>（GI基金事業／スマートモビリティ社会の構築）　フォーマット更新月：2025年11月</t>
    <rPh sb="3" eb="7">
      <t>キキンジギョウ</t>
    </rPh>
    <rPh sb="17" eb="19">
      <t>シャカイ</t>
    </rPh>
    <rPh sb="20" eb="22">
      <t>コウチク</t>
    </rPh>
    <rPh sb="30" eb="32">
      <t>コウシン</t>
    </rPh>
    <rPh sb="32" eb="33">
      <t>ガツ</t>
    </rPh>
    <rPh sb="38" eb="39">
      <t>ネン</t>
    </rPh>
    <rPh sb="41" eb="42">
      <t>ガツ</t>
    </rPh>
    <phoneticPr fontId="2"/>
  </si>
  <si>
    <t>外注費（電動車等費用分）</t>
    <rPh sb="0" eb="3">
      <t>ガイチュウヒ</t>
    </rPh>
    <rPh sb="3" eb="4">
      <t>コウヒ</t>
    </rPh>
    <rPh sb="4" eb="10">
      <t>デンドウシャトウヒヨウ</t>
    </rPh>
    <rPh sb="10" eb="11">
      <t>ブン</t>
    </rPh>
    <phoneticPr fontId="2"/>
  </si>
  <si>
    <t>（参考）
補助事業に
要する費用</t>
    <rPh sb="1" eb="3">
      <t>サンコウ</t>
    </rPh>
    <rPh sb="7" eb="9">
      <t>ジギョウ</t>
    </rPh>
    <rPh sb="11" eb="12">
      <t>ヨウ</t>
    </rPh>
    <rPh sb="14" eb="16">
      <t>ヒヨウ</t>
    </rPh>
    <phoneticPr fontId="2"/>
  </si>
  <si>
    <t>車種A 3台 リース(4月分)</t>
    <phoneticPr fontId="2"/>
  </si>
  <si>
    <t>**交通</t>
  </si>
  <si>
    <t>xxxxxxxxxxxxx1</t>
    <phoneticPr fontId="2"/>
  </si>
  <si>
    <t>定額補助（定率補助）</t>
    <rPh sb="0" eb="2">
      <t>テイガク</t>
    </rPh>
    <rPh sb="5" eb="7">
      <t>テイリツ</t>
    </rPh>
    <phoneticPr fontId="2"/>
  </si>
  <si>
    <t>車種B 2台 リース(4月分)</t>
    <phoneticPr fontId="2"/>
  </si>
  <si>
    <t>定額補助（差額補助）</t>
    <rPh sb="5" eb="7">
      <t>サガク</t>
    </rPh>
    <phoneticPr fontId="2"/>
  </si>
  <si>
    <t>A3-1</t>
    <phoneticPr fontId="2"/>
  </si>
  <si>
    <t>車種C 1台 リース(4月分)</t>
    <phoneticPr fontId="2"/>
  </si>
  <si>
    <t>定額補助（定率補助）</t>
  </si>
  <si>
    <t>車種A 3台 リース(5月分)</t>
    <phoneticPr fontId="2"/>
  </si>
  <si>
    <t>車種B 2台 リース(5月分)</t>
    <phoneticPr fontId="2"/>
  </si>
  <si>
    <t>A3-2</t>
    <phoneticPr fontId="2"/>
  </si>
  <si>
    <t>車種C 1台 リース(5月分)</t>
    <phoneticPr fontId="2"/>
  </si>
  <si>
    <t>車種A 3台 購入</t>
    <rPh sb="0" eb="2">
      <t>シャシュ</t>
    </rPh>
    <rPh sb="5" eb="6">
      <t>ダイ</t>
    </rPh>
    <rPh sb="7" eb="9">
      <t>コウニュウ</t>
    </rPh>
    <phoneticPr fontId="2"/>
  </si>
  <si>
    <t>##運輸</t>
    <rPh sb="2" eb="4">
      <t>ウンユ</t>
    </rPh>
    <phoneticPr fontId="2"/>
  </si>
  <si>
    <t>定額補助</t>
  </si>
  <si>
    <t>B2</t>
    <phoneticPr fontId="2"/>
  </si>
  <si>
    <t>車種D 2台 購入</t>
    <phoneticPr fontId="2"/>
  </si>
  <si>
    <t>車種A 3台 リース(6月分)</t>
    <phoneticPr fontId="2"/>
  </si>
  <si>
    <t>車種B 2台 リース(6月分)</t>
    <phoneticPr fontId="2"/>
  </si>
  <si>
    <t>A3-3</t>
    <phoneticPr fontId="2"/>
  </si>
  <si>
    <t>車種C 1台 リース(6月分)</t>
    <phoneticPr fontId="2"/>
  </si>
  <si>
    <t>車種A 3台 リース(7月分)</t>
    <phoneticPr fontId="2"/>
  </si>
  <si>
    <t>車種B 2台 リース(7月分)</t>
    <phoneticPr fontId="2"/>
  </si>
  <si>
    <t>A3-4</t>
  </si>
  <si>
    <t>車種C 1台 リース(7月分)</t>
  </si>
  <si>
    <t>C</t>
    <phoneticPr fontId="2"/>
  </si>
  <si>
    <t>燃料　○kg</t>
    <rPh sb="0" eb="2">
      <t>ネンリョウ</t>
    </rPh>
    <phoneticPr fontId="2"/>
  </si>
  <si>
    <t>車種A 3台 リース(8月分)</t>
    <phoneticPr fontId="2"/>
  </si>
  <si>
    <t>車種B 2台 リース(8月分)</t>
    <phoneticPr fontId="2"/>
  </si>
  <si>
    <t>A3-5</t>
  </si>
  <si>
    <t>車種C 1台 リース(8月分)</t>
  </si>
  <si>
    <t>D1</t>
    <phoneticPr fontId="2"/>
  </si>
  <si>
    <t>車種A 3台 リース(9月分)</t>
    <phoneticPr fontId="2"/>
  </si>
  <si>
    <t>車種B 2台 リース(9月分)</t>
    <phoneticPr fontId="2"/>
  </si>
  <si>
    <t>A3-6</t>
  </si>
  <si>
    <t>車種C 1台 リース(9月分)</t>
  </si>
  <si>
    <t>D2</t>
    <phoneticPr fontId="2"/>
  </si>
  <si>
    <t>△kW 充電器 X台 保守費</t>
    <rPh sb="4" eb="7">
      <t>ジュウデンキ</t>
    </rPh>
    <rPh sb="9" eb="10">
      <t>ダイ</t>
    </rPh>
    <rPh sb="11" eb="13">
      <t>ホシュ</t>
    </rPh>
    <rPh sb="13" eb="14">
      <t>ヒ</t>
    </rPh>
    <phoneticPr fontId="2"/>
  </si>
  <si>
    <t>定額補助</t>
    <phoneticPr fontId="2"/>
  </si>
  <si>
    <t>A1-7</t>
    <phoneticPr fontId="2"/>
  </si>
  <si>
    <t>車種A 3台 リース(10月分)</t>
    <phoneticPr fontId="2"/>
  </si>
  <si>
    <t>A2-7</t>
    <phoneticPr fontId="2"/>
  </si>
  <si>
    <t>車種B 2台 リース(10月分)</t>
    <phoneticPr fontId="2"/>
  </si>
  <si>
    <t>A3-7</t>
    <phoneticPr fontId="2"/>
  </si>
  <si>
    <t>車種C 1台 リース(10月分)</t>
    <phoneticPr fontId="2"/>
  </si>
  <si>
    <t>A1-8</t>
    <phoneticPr fontId="2"/>
  </si>
  <si>
    <t>車種A 3台 リース(11月分)</t>
    <phoneticPr fontId="2"/>
  </si>
  <si>
    <t>A2-8</t>
    <phoneticPr fontId="2"/>
  </si>
  <si>
    <t>車種B 2台 リース(11月分)</t>
    <phoneticPr fontId="2"/>
  </si>
  <si>
    <t>A3-8</t>
    <phoneticPr fontId="2"/>
  </si>
  <si>
    <t>車種C 1台 リース(11月分)</t>
    <phoneticPr fontId="2"/>
  </si>
  <si>
    <t>A1-9</t>
    <phoneticPr fontId="2"/>
  </si>
  <si>
    <t>車種A 3台 リース(12月分)</t>
    <phoneticPr fontId="2"/>
  </si>
  <si>
    <t>A2-9</t>
    <phoneticPr fontId="2"/>
  </si>
  <si>
    <t>車種B 2台 リース(12月分)</t>
    <phoneticPr fontId="2"/>
  </si>
  <si>
    <t>A3-9</t>
    <phoneticPr fontId="2"/>
  </si>
  <si>
    <t>車種C 1台 リース(12月分)</t>
    <phoneticPr fontId="2"/>
  </si>
  <si>
    <t>A1-10</t>
    <phoneticPr fontId="2"/>
  </si>
  <si>
    <t>車種A 3台 リース(1月分)</t>
    <phoneticPr fontId="2"/>
  </si>
  <si>
    <t>A2-10</t>
    <phoneticPr fontId="2"/>
  </si>
  <si>
    <t>車種B 2台 リース(1月分)</t>
    <phoneticPr fontId="2"/>
  </si>
  <si>
    <t>A3-10</t>
    <phoneticPr fontId="2"/>
  </si>
  <si>
    <t>車種C 1台 リース(1月分)</t>
    <phoneticPr fontId="2"/>
  </si>
  <si>
    <t>A1-11</t>
    <phoneticPr fontId="2"/>
  </si>
  <si>
    <t>車種A 3台 リース(2月分)</t>
    <phoneticPr fontId="2"/>
  </si>
  <si>
    <t>A2-11</t>
    <phoneticPr fontId="2"/>
  </si>
  <si>
    <t>車種B 2台 リース(2月分)</t>
    <phoneticPr fontId="2"/>
  </si>
  <si>
    <t>A3-11</t>
    <phoneticPr fontId="2"/>
  </si>
  <si>
    <t>車種C 1台 リース(2月分)</t>
    <phoneticPr fontId="2"/>
  </si>
  <si>
    <t>A1-12</t>
    <phoneticPr fontId="2"/>
  </si>
  <si>
    <t>車種A 3台 リース(3月分)</t>
    <phoneticPr fontId="2"/>
  </si>
  <si>
    <t>A2-12</t>
    <phoneticPr fontId="2"/>
  </si>
  <si>
    <t>車種B 2台 リース(3月分)</t>
    <phoneticPr fontId="2"/>
  </si>
  <si>
    <t>A3-12</t>
    <phoneticPr fontId="2"/>
  </si>
  <si>
    <t>車種C 1台 リース(3月分)</t>
    <phoneticPr fontId="2"/>
  </si>
  <si>
    <t>外注費</t>
    <phoneticPr fontId="2"/>
  </si>
  <si>
    <t>EVデータ取得　基本費用</t>
    <rPh sb="5" eb="7">
      <t>シュトク</t>
    </rPh>
    <rPh sb="8" eb="10">
      <t>キホン</t>
    </rPh>
    <rPh sb="10" eb="12">
      <t>ヒヨウ</t>
    </rPh>
    <phoneticPr fontId="2"/>
  </si>
  <si>
    <t>**交通</t>
    <rPh sb="2" eb="4">
      <t>コウツウ</t>
    </rPh>
    <phoneticPr fontId="2"/>
  </si>
  <si>
    <t>20　年度</t>
    <rPh sb="3" eb="5">
      <t>ネンド</t>
    </rPh>
    <phoneticPr fontId="2"/>
  </si>
  <si>
    <t>土木・建築工事費　（電動車等費用分）</t>
    <rPh sb="0" eb="2">
      <t>ドボク</t>
    </rPh>
    <rPh sb="3" eb="5">
      <t>ケンチク</t>
    </rPh>
    <rPh sb="5" eb="7">
      <t>コウジ</t>
    </rPh>
    <rPh sb="7" eb="8">
      <t>ヒ</t>
    </rPh>
    <rPh sb="10" eb="16">
      <t>デンドウシャトウヒヨウ</t>
    </rPh>
    <rPh sb="16" eb="17">
      <t>ブン</t>
    </rPh>
    <phoneticPr fontId="2"/>
  </si>
  <si>
    <t>第１四半期計（電動車等費用）</t>
    <rPh sb="0" eb="1">
      <t>ダイ</t>
    </rPh>
    <rPh sb="2" eb="3">
      <t>シ</t>
    </rPh>
    <rPh sb="3" eb="5">
      <t>ハンキ</t>
    </rPh>
    <rPh sb="5" eb="6">
      <t>ケイ</t>
    </rPh>
    <rPh sb="7" eb="13">
      <t>デンドウシャトウヒヨウ</t>
    </rPh>
    <phoneticPr fontId="2"/>
  </si>
  <si>
    <t>土木・建築工事費</t>
    <phoneticPr fontId="2"/>
  </si>
  <si>
    <t>（GI基金事業／スマートモビリティ社会の構築）　2026年4月1日版</t>
  </si>
  <si>
    <t>機械装置等製作・購入費　（電動車等費用分）</t>
    <rPh sb="0" eb="2">
      <t>キカイ</t>
    </rPh>
    <rPh sb="2" eb="4">
      <t>ソウチ</t>
    </rPh>
    <rPh sb="4" eb="5">
      <t>トウ</t>
    </rPh>
    <rPh sb="5" eb="7">
      <t>セイサク</t>
    </rPh>
    <rPh sb="8" eb="11">
      <t>コウニュウヒ</t>
    </rPh>
    <rPh sb="13" eb="19">
      <t>デンドウシャトウヒヨウ</t>
    </rPh>
    <rPh sb="19" eb="20">
      <t>ブン</t>
    </rPh>
    <phoneticPr fontId="2"/>
  </si>
  <si>
    <t>保守・改造修理費（電動車等費用分）</t>
    <rPh sb="0" eb="2">
      <t>ホシュ</t>
    </rPh>
    <rPh sb="3" eb="5">
      <t>カイゾウ</t>
    </rPh>
    <rPh sb="5" eb="8">
      <t>シュウリヒ</t>
    </rPh>
    <rPh sb="9" eb="15">
      <t>デンドウシャトウヒヨウ</t>
    </rPh>
    <rPh sb="15" eb="16">
      <t>ブン</t>
    </rPh>
    <phoneticPr fontId="2"/>
  </si>
  <si>
    <t>保守・改造修理費</t>
    <phoneticPr fontId="2"/>
  </si>
  <si>
    <t>消耗品費（電動車等費用分）</t>
    <rPh sb="0" eb="3">
      <t>ショウモウヒン</t>
    </rPh>
    <rPh sb="3" eb="4">
      <t>ヒ</t>
    </rPh>
    <rPh sb="5" eb="11">
      <t>デンドウシャトウヒヨウ</t>
    </rPh>
    <rPh sb="11" eb="12">
      <t>ブン</t>
    </rPh>
    <phoneticPr fontId="2"/>
  </si>
  <si>
    <t>消耗品費</t>
    <phoneticPr fontId="2"/>
  </si>
  <si>
    <t>外注費（電動車等費用分）</t>
    <rPh sb="0" eb="3">
      <t>ガイチュウヒ</t>
    </rPh>
    <rPh sb="4" eb="10">
      <t>デンドウシャトウヒヨウ</t>
    </rPh>
    <rPh sb="10" eb="11">
      <t>ブン</t>
    </rPh>
    <phoneticPr fontId="2"/>
  </si>
  <si>
    <t>諸経費（電動車等費用分）</t>
    <rPh sb="4" eb="10">
      <t>デンドウシャトウヒヨウ</t>
    </rPh>
    <rPh sb="10" eb="11">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</si>
</sst>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_ "/>
    <numFmt numFmtId="178" formatCode="0_);[Red]\(0\)"/>
    <numFmt numFmtId="179" formatCode="#&quot;年度&quot;"/>
    <numFmt numFmtId="180" formatCode="#,##0_);[Red]\(#,##0\)"/>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9"/>
      <name val="ＭＳ ゴシック"/>
      <family val="3"/>
      <charset val="128"/>
    </font>
    <font>
      <sz val="9"/>
      <color indexed="12"/>
      <name val="ＭＳ ゴシック"/>
      <family val="3"/>
      <charset val="128"/>
    </font>
    <font>
      <sz val="9"/>
      <color indexed="10"/>
      <name val="ＭＳ ゴシック"/>
      <family val="3"/>
      <charset val="128"/>
    </font>
    <font>
      <sz val="12"/>
      <color indexed="12"/>
      <name val="ＭＳ ゴシック"/>
      <family val="3"/>
      <charset val="128"/>
    </font>
    <font>
      <sz val="11"/>
      <color indexed="12"/>
      <name val="ＭＳ Ｐゴシック"/>
      <family val="3"/>
      <charset val="128"/>
    </font>
    <font>
      <sz val="10"/>
      <color indexed="12"/>
      <name val="ＭＳ ゴシック"/>
      <family val="3"/>
      <charset val="128"/>
    </font>
    <font>
      <sz val="9"/>
      <color rgb="FF0000FF"/>
      <name val="ＭＳ ゴシック"/>
      <family val="3"/>
      <charset val="128"/>
    </font>
    <font>
      <sz val="9"/>
      <color rgb="FF000000"/>
      <name val="ＭＳ ゴシック"/>
      <family val="3"/>
      <charset val="128"/>
    </font>
    <font>
      <sz val="9"/>
      <color rgb="FFFF0000"/>
      <name val="ＭＳ ゴシック"/>
      <family val="3"/>
      <charset val="128"/>
    </font>
    <font>
      <sz val="11"/>
      <color rgb="FF000000"/>
      <name val="ＭＳ Ｐゴシック"/>
      <family val="3"/>
      <charset val="128"/>
    </font>
    <font>
      <sz val="11"/>
      <color rgb="FF000000"/>
      <name val="ＭＳ Ｐ明朝"/>
      <family val="1"/>
      <charset val="128"/>
    </font>
    <font>
      <b/>
      <sz val="9"/>
      <color rgb="FF000000"/>
      <name val="ＭＳ ゴシック"/>
      <family val="3"/>
      <charset val="128"/>
    </font>
    <font>
      <sz val="8"/>
      <name val="ＭＳ ゴシック"/>
      <family val="3"/>
      <charset val="128"/>
    </font>
    <font>
      <b/>
      <sz val="9"/>
      <name val="ＭＳ ゴシック"/>
      <family val="3"/>
      <charset val="128"/>
    </font>
    <font>
      <sz val="9"/>
      <color theme="1"/>
      <name val="ＭＳ ゴシック"/>
      <family val="3"/>
      <charset val="128"/>
    </font>
    <font>
      <sz val="9"/>
      <color theme="1"/>
      <name val="ＭＳ Ｐゴシック"/>
      <family val="3"/>
      <charset val="128"/>
    </font>
    <font>
      <sz val="12"/>
      <color theme="1"/>
      <name val="ＭＳ ゴシック"/>
      <family val="3"/>
      <charset val="128"/>
    </font>
    <font>
      <sz val="10"/>
      <color theme="1"/>
      <name val="ＭＳ ゴシック"/>
      <family val="3"/>
      <charset val="128"/>
    </font>
    <font>
      <sz val="11"/>
      <color theme="1"/>
      <name val="ＭＳ Ｐゴシック"/>
      <family val="3"/>
      <charset val="128"/>
    </font>
    <font>
      <sz val="9"/>
      <color theme="0" tint="-0.34998626667073579"/>
      <name val="ＭＳ ゴシック"/>
      <family val="3"/>
      <charset val="128"/>
    </font>
    <font>
      <sz val="11"/>
      <color theme="1"/>
      <name val="ＭＳ Ｐ明朝"/>
      <family val="1"/>
      <charset val="128"/>
    </font>
    <font>
      <sz val="9"/>
      <color theme="0" tint="-0.249977111117893"/>
      <name val="ＭＳ ゴシック"/>
      <family val="3"/>
      <charset val="128"/>
    </font>
    <font>
      <sz val="11"/>
      <color rgb="FF000000"/>
      <name val="ＭＳ Ｐゴシック"/>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43">
    <border>
      <left/>
      <right/>
      <top/>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26" fillId="0" borderId="0"/>
  </cellStyleXfs>
  <cellXfs count="291">
    <xf numFmtId="0" fontId="0" fillId="0" borderId="0" xfId="0"/>
    <xf numFmtId="0" fontId="5" fillId="0" borderId="3" xfId="0" applyFont="1" applyBorder="1" applyAlignment="1" applyProtection="1">
      <alignment vertical="center" shrinkToFit="1"/>
      <protection locked="0"/>
    </xf>
    <xf numFmtId="176" fontId="5" fillId="0" borderId="3" xfId="0" applyNumberFormat="1" applyFont="1" applyBorder="1" applyAlignment="1" applyProtection="1">
      <alignment vertical="center" shrinkToFit="1"/>
      <protection locked="0"/>
    </xf>
    <xf numFmtId="176" fontId="5" fillId="0" borderId="4" xfId="0" applyNumberFormat="1" applyFont="1" applyBorder="1" applyAlignment="1" applyProtection="1">
      <alignment vertical="center" shrinkToFit="1"/>
      <protection locked="0"/>
    </xf>
    <xf numFmtId="0" fontId="4" fillId="0" borderId="0" xfId="0" applyFont="1" applyAlignment="1" applyProtection="1">
      <alignment vertical="center" shrinkToFit="1"/>
      <protection locked="0"/>
    </xf>
    <xf numFmtId="0" fontId="3" fillId="0" borderId="0" xfId="0" applyFont="1" applyAlignment="1" applyProtection="1">
      <alignment vertical="center" shrinkToFit="1"/>
      <protection locked="0"/>
    </xf>
    <xf numFmtId="0" fontId="4" fillId="0" borderId="5" xfId="0" applyFont="1" applyBorder="1" applyAlignment="1" applyProtection="1">
      <alignment horizontal="right" vertical="center" shrinkToFi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6" xfId="0" applyFont="1" applyBorder="1" applyAlignment="1" applyProtection="1">
      <alignment horizontal="right" vertical="center" shrinkToFit="1"/>
      <protection locked="0"/>
    </xf>
    <xf numFmtId="176" fontId="4" fillId="0" borderId="0" xfId="0" applyNumberFormat="1" applyFont="1" applyAlignment="1" applyProtection="1">
      <alignment vertical="center" shrinkToFit="1"/>
      <protection locked="0"/>
    </xf>
    <xf numFmtId="0" fontId="4" fillId="0" borderId="0" xfId="0" applyFont="1" applyAlignment="1" applyProtection="1">
      <alignment horizontal="center" vertical="center" shrinkToFit="1"/>
      <protection locked="0"/>
    </xf>
    <xf numFmtId="0" fontId="5" fillId="0" borderId="15" xfId="0" applyFont="1" applyBorder="1" applyAlignment="1" applyProtection="1">
      <alignment vertical="center" shrinkToFit="1"/>
      <protection locked="0"/>
    </xf>
    <xf numFmtId="0" fontId="0" fillId="0" borderId="16" xfId="0" applyBorder="1" applyAlignment="1" applyProtection="1">
      <alignment horizontal="center" vertical="center" shrinkToFit="1"/>
      <protection locked="0"/>
    </xf>
    <xf numFmtId="176" fontId="5" fillId="0" borderId="15" xfId="0" applyNumberFormat="1" applyFont="1" applyBorder="1" applyAlignment="1" applyProtection="1">
      <alignment vertical="center" shrinkToFit="1"/>
      <protection locked="0"/>
    </xf>
    <xf numFmtId="176" fontId="5" fillId="0" borderId="17" xfId="0" applyNumberFormat="1" applyFont="1" applyBorder="1" applyAlignment="1" applyProtection="1">
      <alignment vertical="center" shrinkToFit="1"/>
      <protection locked="0"/>
    </xf>
    <xf numFmtId="0" fontId="1" fillId="0" borderId="0" xfId="0" applyFont="1" applyAlignment="1" applyProtection="1">
      <alignment vertical="center" shrinkToFit="1"/>
      <protection locked="0"/>
    </xf>
    <xf numFmtId="0" fontId="9" fillId="0" borderId="11" xfId="0" applyFont="1" applyBorder="1" applyAlignment="1" applyProtection="1">
      <alignment vertical="center" shrinkToFit="1"/>
      <protection locked="0"/>
    </xf>
    <xf numFmtId="177" fontId="3" fillId="0" borderId="0" xfId="0" applyNumberFormat="1" applyFont="1" applyAlignment="1" applyProtection="1">
      <alignment vertical="center" shrinkToFit="1"/>
      <protection locked="0"/>
    </xf>
    <xf numFmtId="177" fontId="4" fillId="0" borderId="0" xfId="0" applyNumberFormat="1" applyFont="1" applyAlignment="1" applyProtection="1">
      <alignment vertical="center" shrinkToFit="1"/>
      <protection locked="0"/>
    </xf>
    <xf numFmtId="179" fontId="7" fillId="0" borderId="1" xfId="0" applyNumberFormat="1" applyFont="1" applyBorder="1" applyAlignment="1" applyProtection="1">
      <alignment vertical="center" shrinkToFit="1"/>
      <protection locked="0"/>
    </xf>
    <xf numFmtId="0" fontId="5" fillId="0" borderId="8" xfId="0" applyFont="1" applyBorder="1" applyAlignment="1" applyProtection="1">
      <alignment horizontal="center" vertical="center" shrinkToFit="1"/>
      <protection locked="0"/>
    </xf>
    <xf numFmtId="0" fontId="10" fillId="0" borderId="3" xfId="0" applyFont="1" applyBorder="1" applyAlignment="1" applyProtection="1">
      <alignment vertical="center" shrinkToFit="1"/>
      <protection locked="0"/>
    </xf>
    <xf numFmtId="0" fontId="10" fillId="0" borderId="6" xfId="0" applyFont="1" applyBorder="1" applyAlignment="1" applyProtection="1">
      <alignment horizontal="right" vertical="center" shrinkToFit="1"/>
      <protection locked="0"/>
    </xf>
    <xf numFmtId="0" fontId="10" fillId="0" borderId="6" xfId="0" applyFont="1" applyBorder="1" applyAlignment="1" applyProtection="1">
      <alignment vertical="center" shrinkToFit="1"/>
      <protection locked="0"/>
    </xf>
    <xf numFmtId="0" fontId="10" fillId="0" borderId="15" xfId="0" applyFont="1" applyBorder="1" applyAlignment="1" applyProtection="1">
      <alignment vertical="center" shrinkToFit="1"/>
      <protection locked="0"/>
    </xf>
    <xf numFmtId="177" fontId="10" fillId="0" borderId="15" xfId="0" applyNumberFormat="1" applyFont="1" applyBorder="1" applyAlignment="1" applyProtection="1">
      <alignment vertical="center" shrinkToFit="1"/>
      <protection locked="0"/>
    </xf>
    <xf numFmtId="177" fontId="10" fillId="0" borderId="3" xfId="0" applyNumberFormat="1" applyFont="1" applyBorder="1" applyAlignment="1" applyProtection="1">
      <alignment vertical="center" shrinkToFit="1"/>
      <protection locked="0"/>
    </xf>
    <xf numFmtId="177" fontId="10" fillId="0" borderId="6" xfId="0" applyNumberFormat="1" applyFont="1" applyBorder="1" applyAlignment="1" applyProtection="1">
      <alignment horizontal="right" vertical="center" shrinkToFit="1"/>
      <protection locked="0"/>
    </xf>
    <xf numFmtId="0" fontId="5" fillId="0" borderId="14"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4" fillId="0" borderId="0" xfId="0" applyFont="1" applyAlignment="1" applyProtection="1">
      <alignment horizontal="right" vertical="center" shrinkToFit="1"/>
      <protection locked="0"/>
    </xf>
    <xf numFmtId="0" fontId="0" fillId="0" borderId="0" xfId="0" applyAlignment="1" applyProtection="1">
      <alignment horizontal="right" vertical="center" shrinkToFit="1"/>
      <protection locked="0"/>
    </xf>
    <xf numFmtId="176" fontId="6" fillId="0" borderId="6" xfId="0" applyNumberFormat="1" applyFont="1" applyBorder="1" applyAlignment="1" applyProtection="1">
      <alignment vertical="center" shrinkToFit="1"/>
      <protection locked="0"/>
    </xf>
    <xf numFmtId="176" fontId="6" fillId="0" borderId="7" xfId="0" applyNumberFormat="1" applyFont="1" applyBorder="1" applyAlignment="1" applyProtection="1">
      <alignment vertical="center" shrinkToFit="1"/>
      <protection locked="0"/>
    </xf>
    <xf numFmtId="0" fontId="11" fillId="0" borderId="15"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177" fontId="11" fillId="0" borderId="15" xfId="0" applyNumberFormat="1" applyFont="1" applyBorder="1" applyAlignment="1" applyProtection="1">
      <alignment vertical="center" shrinkToFit="1"/>
      <protection locked="0"/>
    </xf>
    <xf numFmtId="0" fontId="5" fillId="0" borderId="29" xfId="0" applyFont="1" applyBorder="1" applyAlignment="1" applyProtection="1">
      <alignment horizontal="center" vertical="center" shrinkToFit="1"/>
      <protection locked="0"/>
    </xf>
    <xf numFmtId="0" fontId="5" fillId="0" borderId="30" xfId="0" applyFont="1" applyBorder="1" applyAlignment="1" applyProtection="1">
      <alignment vertical="center" shrinkToFit="1"/>
      <protection locked="0"/>
    </xf>
    <xf numFmtId="0" fontId="11" fillId="0" borderId="30" xfId="0" applyFont="1" applyBorder="1" applyAlignment="1" applyProtection="1">
      <alignment vertical="center" shrinkToFit="1"/>
      <protection locked="0"/>
    </xf>
    <xf numFmtId="177" fontId="11" fillId="0" borderId="30" xfId="0" applyNumberFormat="1" applyFont="1" applyBorder="1" applyAlignment="1" applyProtection="1">
      <alignment vertical="center" shrinkToFit="1"/>
      <protection locked="0"/>
    </xf>
    <xf numFmtId="0" fontId="10" fillId="0" borderId="30" xfId="0" applyFont="1" applyBorder="1" applyAlignment="1" applyProtection="1">
      <alignment vertical="center" shrinkToFit="1"/>
      <protection locked="0"/>
    </xf>
    <xf numFmtId="176" fontId="5" fillId="0" borderId="30" xfId="0" applyNumberFormat="1" applyFont="1" applyBorder="1" applyAlignment="1" applyProtection="1">
      <alignment vertical="center" shrinkToFit="1"/>
      <protection locked="0"/>
    </xf>
    <xf numFmtId="176" fontId="5" fillId="0" borderId="31" xfId="0" applyNumberFormat="1" applyFont="1" applyBorder="1" applyAlignment="1" applyProtection="1">
      <alignment vertical="center" shrinkToFit="1"/>
      <protection locked="0"/>
    </xf>
    <xf numFmtId="0" fontId="11" fillId="0" borderId="29" xfId="0" applyFont="1" applyBorder="1" applyAlignment="1" applyProtection="1">
      <alignment horizontal="center" vertical="center" shrinkToFit="1"/>
      <protection locked="0"/>
    </xf>
    <xf numFmtId="176" fontId="11" fillId="0" borderId="30" xfId="0" applyNumberFormat="1" applyFont="1" applyBorder="1" applyAlignment="1" applyProtection="1">
      <alignment vertical="center" shrinkToFit="1"/>
      <protection locked="0"/>
    </xf>
    <xf numFmtId="176" fontId="11" fillId="0" borderId="31" xfId="0" applyNumberFormat="1" applyFont="1" applyBorder="1" applyAlignment="1" applyProtection="1">
      <alignment vertical="center" shrinkToFit="1"/>
      <protection locked="0"/>
    </xf>
    <xf numFmtId="177" fontId="10" fillId="0" borderId="30" xfId="0" applyNumberFormat="1" applyFont="1" applyBorder="1" applyAlignment="1" applyProtection="1">
      <alignment vertical="center" shrinkToFi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vertical="center" shrinkToFit="1"/>
      <protection locked="0"/>
    </xf>
    <xf numFmtId="177" fontId="11" fillId="0" borderId="3" xfId="0" applyNumberFormat="1" applyFont="1" applyBorder="1" applyAlignment="1" applyProtection="1">
      <alignment vertical="center" shrinkToFit="1"/>
      <protection locked="0"/>
    </xf>
    <xf numFmtId="176" fontId="11" fillId="0" borderId="3" xfId="0" applyNumberFormat="1" applyFont="1" applyBorder="1" applyAlignment="1" applyProtection="1">
      <alignment vertical="center" shrinkToFit="1"/>
      <protection locked="0"/>
    </xf>
    <xf numFmtId="176" fontId="11" fillId="0" borderId="4" xfId="0" applyNumberFormat="1" applyFont="1" applyBorder="1" applyAlignment="1" applyProtection="1">
      <alignment vertical="center" shrinkToFit="1"/>
      <protection locked="0"/>
    </xf>
    <xf numFmtId="0" fontId="11" fillId="0" borderId="8" xfId="0" applyFont="1" applyBorder="1" applyAlignment="1" applyProtection="1">
      <alignment horizontal="center" vertical="center" shrinkToFit="1"/>
      <protection locked="0"/>
    </xf>
    <xf numFmtId="0" fontId="11" fillId="0" borderId="6" xfId="0" applyFont="1" applyBorder="1" applyAlignment="1" applyProtection="1">
      <alignment horizontal="right" vertical="center" shrinkToFit="1"/>
      <protection locked="0"/>
    </xf>
    <xf numFmtId="177" fontId="11" fillId="0" borderId="6" xfId="0" applyNumberFormat="1" applyFont="1" applyBorder="1" applyAlignment="1" applyProtection="1">
      <alignment horizontal="right" vertical="center" shrinkToFit="1"/>
      <protection locked="0"/>
    </xf>
    <xf numFmtId="0" fontId="11" fillId="0" borderId="6" xfId="0" applyFont="1" applyBorder="1" applyAlignment="1" applyProtection="1">
      <alignment vertical="center" shrinkToFit="1"/>
      <protection locked="0"/>
    </xf>
    <xf numFmtId="0" fontId="4" fillId="0" borderId="32" xfId="0" applyFont="1" applyBorder="1" applyAlignment="1" applyProtection="1">
      <alignment vertical="center" shrinkToFit="1"/>
      <protection locked="0"/>
    </xf>
    <xf numFmtId="0" fontId="4" fillId="0" borderId="34" xfId="0" applyFont="1" applyBorder="1" applyAlignment="1" applyProtection="1">
      <alignment vertical="center" shrinkToFit="1"/>
      <protection locked="0"/>
    </xf>
    <xf numFmtId="0" fontId="11" fillId="0" borderId="34" xfId="0" applyFont="1" applyBorder="1" applyAlignment="1" applyProtection="1">
      <alignment vertical="center" shrinkToFit="1"/>
      <protection locked="0"/>
    </xf>
    <xf numFmtId="0" fontId="4" fillId="0" borderId="33" xfId="0" applyFont="1" applyBorder="1" applyAlignment="1" applyProtection="1">
      <alignment vertical="center" shrinkToFit="1"/>
      <protection locked="0"/>
    </xf>
    <xf numFmtId="0" fontId="11" fillId="0" borderId="33" xfId="0" applyFont="1" applyBorder="1" applyAlignment="1" applyProtection="1">
      <alignment vertical="center" shrinkToFit="1"/>
      <protection locked="0"/>
    </xf>
    <xf numFmtId="0" fontId="11" fillId="0" borderId="14" xfId="0" applyFont="1" applyBorder="1" applyAlignment="1" applyProtection="1">
      <alignment horizontal="center" vertical="center" shrinkToFit="1"/>
      <protection locked="0"/>
    </xf>
    <xf numFmtId="176" fontId="11" fillId="0" borderId="15" xfId="0" applyNumberFormat="1" applyFont="1" applyBorder="1" applyAlignment="1" applyProtection="1">
      <alignment vertical="center" shrinkToFit="1"/>
      <protection locked="0"/>
    </xf>
    <xf numFmtId="176" fontId="11" fillId="0" borderId="17" xfId="0" applyNumberFormat="1" applyFont="1" applyBorder="1" applyAlignment="1" applyProtection="1">
      <alignment vertical="center" shrinkToFit="1"/>
      <protection locked="0"/>
    </xf>
    <xf numFmtId="176" fontId="12" fillId="0" borderId="6" xfId="0" applyNumberFormat="1" applyFont="1" applyBorder="1" applyAlignment="1" applyProtection="1">
      <alignment vertical="center" shrinkToFit="1"/>
      <protection locked="0"/>
    </xf>
    <xf numFmtId="38" fontId="14" fillId="0" borderId="34" xfId="1" applyFont="1" applyBorder="1">
      <alignment vertical="center"/>
    </xf>
    <xf numFmtId="0" fontId="11" fillId="0" borderId="32" xfId="0" applyFont="1" applyBorder="1" applyAlignment="1" applyProtection="1">
      <alignment vertical="center" shrinkToFit="1"/>
      <protection locked="0"/>
    </xf>
    <xf numFmtId="38" fontId="11" fillId="0" borderId="3" xfId="1" applyFont="1" applyBorder="1">
      <alignment vertical="center"/>
    </xf>
    <xf numFmtId="0" fontId="11" fillId="0" borderId="36" xfId="0" applyFont="1" applyBorder="1" applyAlignment="1" applyProtection="1">
      <alignment horizontal="center" vertical="center" shrinkToFit="1"/>
      <protection locked="0"/>
    </xf>
    <xf numFmtId="0" fontId="11" fillId="2" borderId="5" xfId="0" applyFont="1" applyFill="1" applyBorder="1" applyAlignment="1" applyProtection="1">
      <alignment horizontal="center" vertical="center" shrinkToFit="1"/>
      <protection locked="0"/>
    </xf>
    <xf numFmtId="0" fontId="11" fillId="2" borderId="9" xfId="0" applyFont="1" applyFill="1" applyBorder="1" applyAlignment="1" applyProtection="1">
      <alignment horizontal="right" vertical="center" shrinkToFit="1"/>
      <protection locked="0"/>
    </xf>
    <xf numFmtId="177" fontId="11" fillId="2" borderId="9" xfId="0" applyNumberFormat="1" applyFont="1" applyFill="1" applyBorder="1" applyAlignment="1" applyProtection="1">
      <alignment horizontal="right" vertical="center" shrinkToFit="1"/>
      <protection locked="0"/>
    </xf>
    <xf numFmtId="0" fontId="11" fillId="2" borderId="9" xfId="0" applyFont="1" applyFill="1" applyBorder="1" applyAlignment="1" applyProtection="1">
      <alignment vertical="center" shrinkToFit="1"/>
      <protection locked="0"/>
    </xf>
    <xf numFmtId="38" fontId="11" fillId="0" borderId="38" xfId="1" applyFont="1" applyBorder="1">
      <alignment vertical="center"/>
    </xf>
    <xf numFmtId="38" fontId="11" fillId="0" borderId="38" xfId="1" applyFont="1" applyFill="1" applyBorder="1">
      <alignment vertical="center"/>
    </xf>
    <xf numFmtId="38" fontId="14" fillId="0" borderId="34" xfId="1" applyFont="1" applyFill="1" applyBorder="1">
      <alignment vertical="center"/>
    </xf>
    <xf numFmtId="177" fontId="12" fillId="0" borderId="3" xfId="0" applyNumberFormat="1" applyFont="1" applyBorder="1" applyAlignment="1" applyProtection="1">
      <alignment vertical="center" shrinkToFit="1"/>
      <protection locked="0"/>
    </xf>
    <xf numFmtId="0" fontId="5" fillId="2" borderId="5" xfId="0" applyFont="1" applyFill="1" applyBorder="1" applyAlignment="1" applyProtection="1">
      <alignment horizontal="center" vertical="center" shrinkToFit="1"/>
      <protection locked="0"/>
    </xf>
    <xf numFmtId="0" fontId="4" fillId="2" borderId="9" xfId="0" applyFont="1" applyFill="1" applyBorder="1" applyAlignment="1" applyProtection="1">
      <alignment horizontal="right" vertical="center" shrinkToFit="1"/>
      <protection locked="0"/>
    </xf>
    <xf numFmtId="0" fontId="10" fillId="2" borderId="9" xfId="0" applyFont="1" applyFill="1" applyBorder="1" applyAlignment="1" applyProtection="1">
      <alignment horizontal="right" vertical="center" shrinkToFit="1"/>
      <protection locked="0"/>
    </xf>
    <xf numFmtId="177" fontId="10" fillId="2" borderId="9" xfId="0" applyNumberFormat="1" applyFont="1" applyFill="1" applyBorder="1" applyAlignment="1" applyProtection="1">
      <alignment horizontal="right" vertical="center" shrinkToFit="1"/>
      <protection locked="0"/>
    </xf>
    <xf numFmtId="0" fontId="10" fillId="2" borderId="9" xfId="0" applyFont="1" applyFill="1" applyBorder="1" applyAlignment="1" applyProtection="1">
      <alignment vertical="center" shrinkToFit="1"/>
      <protection locked="0"/>
    </xf>
    <xf numFmtId="176" fontId="6" fillId="2" borderId="9" xfId="0" applyNumberFormat="1" applyFont="1" applyFill="1" applyBorder="1" applyAlignment="1" applyProtection="1">
      <alignment vertical="center" shrinkToFit="1"/>
      <protection locked="0"/>
    </xf>
    <xf numFmtId="176" fontId="6" fillId="2" borderId="10" xfId="0" applyNumberFormat="1" applyFont="1" applyFill="1" applyBorder="1" applyAlignment="1" applyProtection="1">
      <alignment vertical="center" shrinkToFit="1"/>
      <protection locked="0"/>
    </xf>
    <xf numFmtId="0" fontId="11" fillId="2" borderId="22" xfId="0" applyFont="1" applyFill="1" applyBorder="1" applyAlignment="1" applyProtection="1">
      <alignment horizontal="center" vertical="center" shrinkToFit="1"/>
      <protection locked="0"/>
    </xf>
    <xf numFmtId="0" fontId="15" fillId="2" borderId="24" xfId="0" applyFont="1" applyFill="1" applyBorder="1" applyAlignment="1" applyProtection="1">
      <alignment horizontal="right" vertical="center" shrinkToFit="1"/>
      <protection locked="0"/>
    </xf>
    <xf numFmtId="177" fontId="15" fillId="2" borderId="24" xfId="0" applyNumberFormat="1" applyFont="1" applyFill="1" applyBorder="1" applyAlignment="1" applyProtection="1">
      <alignment horizontal="right" vertical="center" shrinkToFit="1"/>
      <protection locked="0"/>
    </xf>
    <xf numFmtId="0" fontId="15" fillId="2" borderId="24" xfId="0" applyFont="1" applyFill="1" applyBorder="1" applyAlignment="1" applyProtection="1">
      <alignment vertical="center" shrinkToFit="1"/>
      <protection locked="0"/>
    </xf>
    <xf numFmtId="176" fontId="12" fillId="2" borderId="24" xfId="0" applyNumberFormat="1" applyFont="1" applyFill="1" applyBorder="1" applyAlignment="1" applyProtection="1">
      <alignment vertical="center" shrinkToFit="1"/>
      <protection locked="0"/>
    </xf>
    <xf numFmtId="176" fontId="12" fillId="2" borderId="35" xfId="0" applyNumberFormat="1" applyFont="1" applyFill="1" applyBorder="1" applyAlignment="1" applyProtection="1">
      <alignment vertical="center" shrinkToFit="1"/>
      <protection locked="0"/>
    </xf>
    <xf numFmtId="0" fontId="11" fillId="2" borderId="24" xfId="0" applyFont="1" applyFill="1" applyBorder="1" applyAlignment="1" applyProtection="1">
      <alignment horizontal="right" vertical="center" shrinkToFit="1"/>
      <protection locked="0"/>
    </xf>
    <xf numFmtId="177" fontId="11" fillId="2" borderId="24" xfId="0" applyNumberFormat="1" applyFont="1" applyFill="1" applyBorder="1" applyAlignment="1" applyProtection="1">
      <alignment horizontal="right" vertical="center" shrinkToFit="1"/>
      <protection locked="0"/>
    </xf>
    <xf numFmtId="0" fontId="11" fillId="2" borderId="24" xfId="0" applyFont="1" applyFill="1" applyBorder="1" applyAlignment="1" applyProtection="1">
      <alignment vertical="center" shrinkToFit="1"/>
      <protection locked="0"/>
    </xf>
    <xf numFmtId="38" fontId="12" fillId="2" borderId="16" xfId="0" applyNumberFormat="1" applyFont="1" applyFill="1" applyBorder="1" applyAlignment="1" applyProtection="1">
      <alignment vertical="center" shrinkToFit="1"/>
      <protection locked="0"/>
    </xf>
    <xf numFmtId="176" fontId="12" fillId="2" borderId="9" xfId="0" applyNumberFormat="1" applyFont="1" applyFill="1" applyBorder="1" applyAlignment="1" applyProtection="1">
      <alignment vertical="center" shrinkToFit="1"/>
      <protection locked="0"/>
    </xf>
    <xf numFmtId="176" fontId="12" fillId="2" borderId="10" xfId="0" applyNumberFormat="1" applyFont="1" applyFill="1" applyBorder="1" applyAlignment="1" applyProtection="1">
      <alignment vertical="center" shrinkToFit="1"/>
      <protection locked="0"/>
    </xf>
    <xf numFmtId="38" fontId="12" fillId="2" borderId="16" xfId="1" applyFont="1" applyFill="1" applyBorder="1" applyAlignment="1" applyProtection="1">
      <alignment vertical="center" shrinkToFit="1"/>
      <protection locked="0"/>
    </xf>
    <xf numFmtId="0" fontId="4" fillId="2" borderId="16" xfId="0" applyFont="1" applyFill="1" applyBorder="1" applyAlignment="1" applyProtection="1">
      <alignment vertical="center" shrinkToFit="1"/>
      <protection locked="0"/>
    </xf>
    <xf numFmtId="0" fontId="5" fillId="2" borderId="23" xfId="0" applyFont="1" applyFill="1" applyBorder="1" applyAlignment="1" applyProtection="1">
      <alignment horizontal="center" vertical="center" shrinkToFit="1"/>
      <protection locked="0"/>
    </xf>
    <xf numFmtId="0" fontId="4" fillId="2" borderId="25" xfId="0" applyFont="1" applyFill="1" applyBorder="1" applyAlignment="1" applyProtection="1">
      <alignment horizontal="right" vertical="center" shrinkToFit="1"/>
      <protection locked="0"/>
    </xf>
    <xf numFmtId="0" fontId="10" fillId="2" borderId="25" xfId="0" applyFont="1" applyFill="1" applyBorder="1" applyAlignment="1" applyProtection="1">
      <alignment horizontal="right" vertical="center" shrinkToFit="1"/>
      <protection locked="0"/>
    </xf>
    <xf numFmtId="177" fontId="10" fillId="2" borderId="25" xfId="0" applyNumberFormat="1" applyFont="1" applyFill="1" applyBorder="1" applyAlignment="1" applyProtection="1">
      <alignment horizontal="right" vertical="center" shrinkToFit="1"/>
      <protection locked="0"/>
    </xf>
    <xf numFmtId="0" fontId="10" fillId="2" borderId="25" xfId="0" applyFont="1" applyFill="1" applyBorder="1" applyAlignment="1" applyProtection="1">
      <alignment vertical="center" shrinkToFit="1"/>
      <protection locked="0"/>
    </xf>
    <xf numFmtId="176" fontId="6" fillId="2" borderId="25" xfId="0" applyNumberFormat="1" applyFont="1" applyFill="1" applyBorder="1" applyAlignment="1" applyProtection="1">
      <alignment vertical="center" shrinkToFit="1"/>
      <protection locked="0"/>
    </xf>
    <xf numFmtId="176" fontId="6" fillId="2" borderId="37" xfId="0" applyNumberFormat="1" applyFont="1" applyFill="1" applyBorder="1" applyAlignment="1" applyProtection="1">
      <alignment vertical="center" shrinkToFit="1"/>
      <protection locked="0"/>
    </xf>
    <xf numFmtId="0" fontId="4" fillId="2" borderId="33" xfId="0" applyFont="1" applyFill="1" applyBorder="1" applyAlignment="1" applyProtection="1">
      <alignment vertical="center" shrinkToFit="1"/>
      <protection locked="0"/>
    </xf>
    <xf numFmtId="176" fontId="12" fillId="2" borderId="33" xfId="0" applyNumberFormat="1" applyFont="1" applyFill="1" applyBorder="1" applyAlignment="1" applyProtection="1">
      <alignment vertical="center" shrinkToFit="1"/>
      <protection locked="0"/>
    </xf>
    <xf numFmtId="0" fontId="12" fillId="0" borderId="33" xfId="0" applyFont="1" applyBorder="1" applyAlignment="1" applyProtection="1">
      <alignment vertical="center" shrinkToFit="1"/>
      <protection locked="0"/>
    </xf>
    <xf numFmtId="0" fontId="10" fillId="0" borderId="27" xfId="0" applyFont="1" applyBorder="1" applyAlignment="1" applyProtection="1">
      <alignment vertical="center" shrinkToFit="1"/>
      <protection locked="0"/>
    </xf>
    <xf numFmtId="56" fontId="10" fillId="0" borderId="15" xfId="0" applyNumberFormat="1" applyFont="1" applyBorder="1" applyAlignment="1" applyProtection="1">
      <alignment vertical="center" shrinkToFit="1"/>
      <protection locked="0"/>
    </xf>
    <xf numFmtId="0" fontId="10" fillId="0" borderId="26" xfId="0" applyFont="1" applyBorder="1" applyAlignment="1" applyProtection="1">
      <alignment horizontal="center" vertical="center" shrinkToFit="1"/>
      <protection locked="0"/>
    </xf>
    <xf numFmtId="56" fontId="10" fillId="0" borderId="27" xfId="0" applyNumberFormat="1" applyFont="1" applyBorder="1" applyAlignment="1" applyProtection="1">
      <alignment vertical="center" shrinkToFit="1"/>
      <protection locked="0"/>
    </xf>
    <xf numFmtId="176" fontId="10" fillId="0" borderId="27" xfId="0" applyNumberFormat="1" applyFont="1" applyBorder="1" applyAlignment="1" applyProtection="1">
      <alignment vertical="center" shrinkToFit="1"/>
      <protection locked="0"/>
    </xf>
    <xf numFmtId="176" fontId="10" fillId="0" borderId="28" xfId="0" applyNumberFormat="1" applyFont="1" applyBorder="1" applyAlignment="1" applyProtection="1">
      <alignment vertical="center" shrinkToFit="1"/>
      <protection locked="0"/>
    </xf>
    <xf numFmtId="176" fontId="10" fillId="0" borderId="34" xfId="0" applyNumberFormat="1" applyFont="1" applyBorder="1" applyAlignment="1" applyProtection="1">
      <alignment vertical="center" shrinkToFit="1"/>
      <protection locked="0"/>
    </xf>
    <xf numFmtId="0" fontId="10" fillId="0" borderId="34" xfId="0" applyFont="1" applyBorder="1" applyAlignment="1" applyProtection="1">
      <alignment vertical="center" shrinkToFit="1"/>
      <protection locked="0"/>
    </xf>
    <xf numFmtId="177" fontId="10" fillId="3" borderId="27" xfId="0" applyNumberFormat="1" applyFont="1" applyFill="1" applyBorder="1" applyAlignment="1" applyProtection="1">
      <alignment vertical="center" shrinkToFit="1"/>
      <protection locked="0"/>
    </xf>
    <xf numFmtId="177" fontId="10" fillId="0" borderId="27" xfId="0" applyNumberFormat="1" applyFont="1" applyBorder="1" applyAlignment="1" applyProtection="1">
      <alignment vertical="center" shrinkToFit="1"/>
      <protection locked="0"/>
    </xf>
    <xf numFmtId="3" fontId="10" fillId="0" borderId="34" xfId="0" applyNumberFormat="1"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14" xfId="0" applyFont="1" applyBorder="1" applyAlignment="1" applyProtection="1">
      <alignment horizontal="center" vertical="center" shrinkToFit="1"/>
      <protection locked="0"/>
    </xf>
    <xf numFmtId="176" fontId="10" fillId="0" borderId="15" xfId="0" applyNumberFormat="1" applyFont="1" applyBorder="1" applyAlignment="1" applyProtection="1">
      <alignment vertical="center" shrinkToFit="1"/>
      <protection locked="0"/>
    </xf>
    <xf numFmtId="176" fontId="10" fillId="0" borderId="17" xfId="0" applyNumberFormat="1" applyFont="1" applyBorder="1" applyAlignment="1" applyProtection="1">
      <alignment vertical="center" shrinkToFit="1"/>
      <protection locked="0"/>
    </xf>
    <xf numFmtId="0" fontId="10" fillId="0" borderId="29" xfId="0" applyFont="1" applyBorder="1" applyAlignment="1" applyProtection="1">
      <alignment horizontal="center" vertical="center" shrinkToFit="1"/>
      <protection locked="0"/>
    </xf>
    <xf numFmtId="56" fontId="10" fillId="0" borderId="30" xfId="0" applyNumberFormat="1" applyFont="1" applyBorder="1" applyAlignment="1" applyProtection="1">
      <alignment vertical="center" shrinkToFit="1"/>
      <protection locked="0"/>
    </xf>
    <xf numFmtId="176" fontId="10" fillId="0" borderId="30" xfId="0" applyNumberFormat="1" applyFont="1" applyBorder="1" applyAlignment="1" applyProtection="1">
      <alignment vertical="center" shrinkToFit="1"/>
      <protection locked="0"/>
    </xf>
    <xf numFmtId="176" fontId="10" fillId="0" borderId="31" xfId="0" applyNumberFormat="1" applyFont="1" applyBorder="1" applyAlignment="1" applyProtection="1">
      <alignment vertical="center" shrinkToFit="1"/>
      <protection locked="0"/>
    </xf>
    <xf numFmtId="176" fontId="12" fillId="0" borderId="7" xfId="0" applyNumberFormat="1" applyFont="1" applyBorder="1" applyAlignment="1" applyProtection="1">
      <alignment vertical="center" shrinkToFit="1"/>
      <protection locked="0"/>
    </xf>
    <xf numFmtId="179" fontId="20" fillId="0" borderId="1" xfId="0" applyNumberFormat="1" applyFont="1" applyBorder="1" applyAlignment="1" applyProtection="1">
      <alignment vertical="center" shrinkToFit="1"/>
      <protection locked="0"/>
    </xf>
    <xf numFmtId="38" fontId="12" fillId="0" borderId="33" xfId="1" applyFont="1" applyFill="1" applyBorder="1" applyAlignment="1" applyProtection="1">
      <alignment vertical="center" shrinkToFit="1"/>
      <protection locked="0"/>
    </xf>
    <xf numFmtId="38" fontId="12" fillId="0" borderId="34" xfId="1" applyFont="1" applyFill="1" applyBorder="1" applyAlignment="1" applyProtection="1">
      <alignment vertical="center" shrinkToFit="1"/>
      <protection locked="0"/>
    </xf>
    <xf numFmtId="176" fontId="12" fillId="2" borderId="16" xfId="0" applyNumberFormat="1" applyFont="1" applyFill="1" applyBorder="1" applyAlignment="1" applyProtection="1">
      <alignment vertical="center" shrinkToFit="1"/>
      <protection locked="0"/>
    </xf>
    <xf numFmtId="0" fontId="12" fillId="2" borderId="16" xfId="0" applyFont="1" applyFill="1" applyBorder="1" applyAlignment="1" applyProtection="1">
      <alignment vertical="center" shrinkToFit="1"/>
      <protection locked="0"/>
    </xf>
    <xf numFmtId="56" fontId="10" fillId="0" borderId="3" xfId="0" applyNumberFormat="1" applyFont="1" applyBorder="1" applyAlignment="1" applyProtection="1">
      <alignment vertical="center" shrinkToFit="1"/>
      <protection locked="0"/>
    </xf>
    <xf numFmtId="3" fontId="12" fillId="2" borderId="16" xfId="0" applyNumberFormat="1" applyFont="1" applyFill="1" applyBorder="1" applyAlignment="1" applyProtection="1">
      <alignment vertical="center" shrinkToFit="1"/>
      <protection locked="0"/>
    </xf>
    <xf numFmtId="0" fontId="10" fillId="0" borderId="2" xfId="0" applyFont="1" applyBorder="1" applyAlignment="1" applyProtection="1">
      <alignment horizontal="center" vertical="center" shrinkToFit="1"/>
      <protection locked="0"/>
    </xf>
    <xf numFmtId="38" fontId="10" fillId="0" borderId="38" xfId="1" applyFont="1" applyFill="1" applyBorder="1">
      <alignment vertical="center"/>
    </xf>
    <xf numFmtId="176" fontId="10" fillId="0" borderId="4" xfId="0" applyNumberFormat="1" applyFont="1" applyBorder="1" applyAlignment="1" applyProtection="1">
      <alignment vertical="center" shrinkToFit="1"/>
      <protection locked="0"/>
    </xf>
    <xf numFmtId="38" fontId="10" fillId="0" borderId="34" xfId="1" applyFont="1" applyFill="1" applyBorder="1">
      <alignment vertical="center"/>
    </xf>
    <xf numFmtId="176" fontId="10" fillId="0" borderId="3" xfId="0" applyNumberFormat="1" applyFont="1" applyBorder="1" applyAlignment="1" applyProtection="1">
      <alignment vertical="center" shrinkToFit="1"/>
      <protection locked="0"/>
    </xf>
    <xf numFmtId="0" fontId="5" fillId="0" borderId="26" xfId="0" applyFont="1" applyBorder="1" applyAlignment="1" applyProtection="1">
      <alignment horizontal="center" vertical="center" shrinkToFit="1"/>
      <protection locked="0"/>
    </xf>
    <xf numFmtId="0" fontId="5" fillId="0" borderId="27" xfId="0" applyFont="1" applyBorder="1" applyAlignment="1" applyProtection="1">
      <alignment vertical="center" shrinkToFit="1"/>
      <protection locked="0"/>
    </xf>
    <xf numFmtId="176" fontId="5" fillId="0" borderId="27" xfId="0" applyNumberFormat="1" applyFont="1" applyBorder="1" applyAlignment="1" applyProtection="1">
      <alignment vertical="center" shrinkToFit="1"/>
      <protection locked="0"/>
    </xf>
    <xf numFmtId="176" fontId="5" fillId="0" borderId="28" xfId="0" applyNumberFormat="1" applyFont="1" applyBorder="1" applyAlignment="1" applyProtection="1">
      <alignment vertical="center" shrinkToFit="1"/>
      <protection locked="0"/>
    </xf>
    <xf numFmtId="176" fontId="12" fillId="2" borderId="39" xfId="0" applyNumberFormat="1" applyFont="1" applyFill="1" applyBorder="1" applyAlignment="1" applyProtection="1">
      <alignment vertical="center" shrinkToFit="1"/>
      <protection locked="0"/>
    </xf>
    <xf numFmtId="0" fontId="23" fillId="0" borderId="26" xfId="0" applyFont="1" applyBorder="1" applyAlignment="1" applyProtection="1">
      <alignment horizontal="center" vertical="center" shrinkToFit="1"/>
      <protection locked="0"/>
    </xf>
    <xf numFmtId="0" fontId="23" fillId="0" borderId="27" xfId="0" applyFont="1" applyBorder="1" applyAlignment="1" applyProtection="1">
      <alignment vertical="center" shrinkToFit="1"/>
      <protection locked="0"/>
    </xf>
    <xf numFmtId="177" fontId="23" fillId="3" borderId="27" xfId="0" applyNumberFormat="1" applyFont="1" applyFill="1" applyBorder="1" applyAlignment="1" applyProtection="1">
      <alignment vertical="center" shrinkToFit="1"/>
      <protection locked="0"/>
    </xf>
    <xf numFmtId="56" fontId="23" fillId="0" borderId="27" xfId="0" applyNumberFormat="1" applyFont="1" applyBorder="1" applyAlignment="1" applyProtection="1">
      <alignment vertical="center" shrinkToFit="1"/>
      <protection locked="0"/>
    </xf>
    <xf numFmtId="176" fontId="23" fillId="0" borderId="27" xfId="0" applyNumberFormat="1" applyFont="1" applyBorder="1" applyAlignment="1" applyProtection="1">
      <alignment vertical="center" shrinkToFit="1"/>
      <protection locked="0"/>
    </xf>
    <xf numFmtId="176" fontId="23" fillId="0" borderId="28" xfId="0" applyNumberFormat="1" applyFont="1" applyBorder="1" applyAlignment="1" applyProtection="1">
      <alignment vertical="center" shrinkToFit="1"/>
      <protection locked="0"/>
    </xf>
    <xf numFmtId="3" fontId="23" fillId="0" borderId="34" xfId="0" applyNumberFormat="1" applyFont="1" applyBorder="1" applyAlignment="1" applyProtection="1">
      <alignment vertical="center" shrinkToFit="1"/>
      <protection locked="0"/>
    </xf>
    <xf numFmtId="177" fontId="23" fillId="0" borderId="27" xfId="0" applyNumberFormat="1" applyFont="1" applyBorder="1" applyAlignment="1" applyProtection="1">
      <alignment vertical="center" shrinkToFit="1"/>
      <protection locked="0"/>
    </xf>
    <xf numFmtId="0" fontId="23" fillId="0" borderId="2" xfId="0" applyFont="1" applyBorder="1" applyAlignment="1" applyProtection="1">
      <alignment horizontal="center" vertical="center" shrinkToFit="1"/>
      <protection locked="0"/>
    </xf>
    <xf numFmtId="0" fontId="23" fillId="0" borderId="3" xfId="0" applyFont="1" applyBorder="1" applyAlignment="1" applyProtection="1">
      <alignment vertical="center" shrinkToFit="1"/>
      <protection locked="0"/>
    </xf>
    <xf numFmtId="177" fontId="23" fillId="0" borderId="3" xfId="0" applyNumberFormat="1" applyFont="1" applyBorder="1" applyAlignment="1" applyProtection="1">
      <alignment vertical="center" shrinkToFit="1"/>
      <protection locked="0"/>
    </xf>
    <xf numFmtId="56" fontId="23" fillId="0" borderId="3" xfId="0" applyNumberFormat="1" applyFont="1" applyBorder="1" applyAlignment="1" applyProtection="1">
      <alignment vertical="center" shrinkToFit="1"/>
      <protection locked="0"/>
    </xf>
    <xf numFmtId="176" fontId="23" fillId="0" borderId="3" xfId="0" applyNumberFormat="1" applyFont="1" applyBorder="1" applyAlignment="1" applyProtection="1">
      <alignment vertical="center" shrinkToFit="1"/>
      <protection locked="0"/>
    </xf>
    <xf numFmtId="176" fontId="23" fillId="0" borderId="4" xfId="0" applyNumberFormat="1" applyFont="1" applyBorder="1" applyAlignment="1" applyProtection="1">
      <alignment vertical="center" shrinkToFit="1"/>
      <protection locked="0"/>
    </xf>
    <xf numFmtId="0" fontId="23" fillId="0" borderId="14" xfId="0" applyFont="1" applyBorder="1" applyAlignment="1" applyProtection="1">
      <alignment horizontal="center" vertical="center" shrinkToFit="1"/>
      <protection locked="0"/>
    </xf>
    <xf numFmtId="0" fontId="23" fillId="0" borderId="15" xfId="0" applyFont="1" applyBorder="1" applyAlignment="1" applyProtection="1">
      <alignment vertical="center" shrinkToFit="1"/>
      <protection locked="0"/>
    </xf>
    <xf numFmtId="177" fontId="23" fillId="0" borderId="15" xfId="0" applyNumberFormat="1" applyFont="1" applyBorder="1" applyAlignment="1" applyProtection="1">
      <alignment vertical="center" shrinkToFit="1"/>
      <protection locked="0"/>
    </xf>
    <xf numFmtId="56" fontId="23" fillId="0" borderId="15" xfId="0" applyNumberFormat="1" applyFont="1" applyBorder="1" applyAlignment="1" applyProtection="1">
      <alignment vertical="center" shrinkToFit="1"/>
      <protection locked="0"/>
    </xf>
    <xf numFmtId="176" fontId="23" fillId="0" borderId="15" xfId="0" applyNumberFormat="1" applyFont="1" applyBorder="1" applyAlignment="1" applyProtection="1">
      <alignment vertical="center" shrinkToFit="1"/>
      <protection locked="0"/>
    </xf>
    <xf numFmtId="176" fontId="23" fillId="0" borderId="17" xfId="0" applyNumberFormat="1" applyFont="1" applyBorder="1" applyAlignment="1" applyProtection="1">
      <alignment vertical="center" shrinkToFit="1"/>
      <protection locked="0"/>
    </xf>
    <xf numFmtId="0" fontId="23" fillId="0" borderId="29" xfId="0" applyFont="1" applyBorder="1" applyAlignment="1" applyProtection="1">
      <alignment horizontal="center" vertical="center" shrinkToFit="1"/>
      <protection locked="0"/>
    </xf>
    <xf numFmtId="0" fontId="23" fillId="0" borderId="30" xfId="0" applyFont="1" applyBorder="1" applyAlignment="1" applyProtection="1">
      <alignment vertical="center" shrinkToFit="1"/>
      <protection locked="0"/>
    </xf>
    <xf numFmtId="177" fontId="23" fillId="0" borderId="30" xfId="0" applyNumberFormat="1" applyFont="1" applyBorder="1" applyAlignment="1" applyProtection="1">
      <alignment vertical="center" shrinkToFit="1"/>
      <protection locked="0"/>
    </xf>
    <xf numFmtId="56" fontId="23" fillId="0" borderId="30" xfId="0" applyNumberFormat="1" applyFont="1" applyBorder="1" applyAlignment="1" applyProtection="1">
      <alignment vertical="center" shrinkToFit="1"/>
      <protection locked="0"/>
    </xf>
    <xf numFmtId="176" fontId="23" fillId="0" borderId="30" xfId="0" applyNumberFormat="1" applyFont="1" applyBorder="1" applyAlignment="1" applyProtection="1">
      <alignment vertical="center" shrinkToFit="1"/>
      <protection locked="0"/>
    </xf>
    <xf numFmtId="176" fontId="23" fillId="0" borderId="31" xfId="0" applyNumberFormat="1" applyFont="1" applyBorder="1" applyAlignment="1" applyProtection="1">
      <alignment vertical="center" shrinkToFit="1"/>
      <protection locked="0"/>
    </xf>
    <xf numFmtId="3" fontId="12" fillId="0" borderId="33" xfId="0" applyNumberFormat="1" applyFont="1" applyBorder="1" applyAlignment="1" applyProtection="1">
      <alignment vertical="center" shrinkToFit="1"/>
      <protection locked="0"/>
    </xf>
    <xf numFmtId="0" fontId="10" fillId="0" borderId="40" xfId="0" applyFont="1" applyBorder="1" applyAlignment="1" applyProtection="1">
      <alignment horizontal="center" vertical="center" shrinkToFit="1"/>
      <protection locked="0"/>
    </xf>
    <xf numFmtId="0" fontId="4" fillId="0" borderId="25" xfId="0" applyFont="1" applyBorder="1" applyAlignment="1" applyProtection="1">
      <alignment horizontal="right" vertical="center" shrinkToFit="1"/>
      <protection locked="0"/>
    </xf>
    <xf numFmtId="0" fontId="10" fillId="0" borderId="25" xfId="0" applyFont="1" applyBorder="1" applyAlignment="1" applyProtection="1">
      <alignment horizontal="right" vertical="center" shrinkToFit="1"/>
      <protection locked="0"/>
    </xf>
    <xf numFmtId="177" fontId="10" fillId="0" borderId="25" xfId="0" applyNumberFormat="1" applyFont="1" applyBorder="1" applyAlignment="1" applyProtection="1">
      <alignment horizontal="right" vertical="center" shrinkToFit="1"/>
      <protection locked="0"/>
    </xf>
    <xf numFmtId="0" fontId="10" fillId="0" borderId="25" xfId="0" applyFont="1" applyBorder="1" applyAlignment="1" applyProtection="1">
      <alignment vertical="center" shrinkToFit="1"/>
      <protection locked="0"/>
    </xf>
    <xf numFmtId="176" fontId="6" fillId="0" borderId="25" xfId="0" applyNumberFormat="1" applyFont="1" applyBorder="1" applyAlignment="1" applyProtection="1">
      <alignment vertical="center" shrinkToFit="1"/>
      <protection locked="0"/>
    </xf>
    <xf numFmtId="176" fontId="6" fillId="0" borderId="37" xfId="0" applyNumberFormat="1" applyFont="1" applyBorder="1" applyAlignment="1" applyProtection="1">
      <alignment vertical="center" shrinkToFit="1"/>
      <protection locked="0"/>
    </xf>
    <xf numFmtId="0" fontId="5" fillId="0" borderId="0" xfId="0" applyFont="1" applyAlignment="1" applyProtection="1">
      <alignment vertical="center" shrinkToFit="1"/>
      <protection locked="0"/>
    </xf>
    <xf numFmtId="177" fontId="10" fillId="0" borderId="0" xfId="0" applyNumberFormat="1" applyFont="1" applyAlignment="1" applyProtection="1">
      <alignment vertical="center" shrinkToFit="1"/>
      <protection locked="0"/>
    </xf>
    <xf numFmtId="56" fontId="10" fillId="0" borderId="0" xfId="0" applyNumberFormat="1" applyFont="1" applyAlignment="1" applyProtection="1">
      <alignment vertical="center" shrinkToFit="1"/>
      <protection locked="0"/>
    </xf>
    <xf numFmtId="176" fontId="5" fillId="0" borderId="0" xfId="0" applyNumberFormat="1" applyFont="1" applyAlignment="1" applyProtection="1">
      <alignment vertical="center" shrinkToFit="1"/>
      <protection locked="0"/>
    </xf>
    <xf numFmtId="3" fontId="6" fillId="0" borderId="6" xfId="0" applyNumberFormat="1" applyFont="1" applyBorder="1" applyAlignment="1" applyProtection="1">
      <alignment vertical="center" shrinkToFit="1"/>
      <protection locked="0"/>
    </xf>
    <xf numFmtId="3" fontId="6" fillId="0" borderId="7" xfId="0" applyNumberFormat="1" applyFont="1" applyBorder="1" applyAlignment="1" applyProtection="1">
      <alignment vertical="center" shrinkToFit="1"/>
      <protection locked="0"/>
    </xf>
    <xf numFmtId="3" fontId="12" fillId="0" borderId="33" xfId="1" applyNumberFormat="1" applyFont="1" applyFill="1" applyBorder="1" applyAlignment="1" applyProtection="1">
      <alignment vertical="center" shrinkToFit="1"/>
      <protection locked="0"/>
    </xf>
    <xf numFmtId="3" fontId="6" fillId="2" borderId="9" xfId="0" applyNumberFormat="1" applyFont="1" applyFill="1" applyBorder="1" applyAlignment="1" applyProtection="1">
      <alignment vertical="center" shrinkToFit="1"/>
      <protection locked="0"/>
    </xf>
    <xf numFmtId="3" fontId="6" fillId="2" borderId="10" xfId="0" applyNumberFormat="1" applyFont="1" applyFill="1" applyBorder="1" applyAlignment="1" applyProtection="1">
      <alignment vertical="center" shrinkToFit="1"/>
      <protection locked="0"/>
    </xf>
    <xf numFmtId="3" fontId="12" fillId="0" borderId="6" xfId="0" applyNumberFormat="1" applyFont="1" applyBorder="1" applyAlignment="1" applyProtection="1">
      <alignment vertical="center" shrinkToFit="1"/>
      <protection locked="0"/>
    </xf>
    <xf numFmtId="3" fontId="12" fillId="0" borderId="7" xfId="0" applyNumberFormat="1" applyFont="1" applyBorder="1" applyAlignment="1" applyProtection="1">
      <alignment vertical="center" shrinkToFit="1"/>
      <protection locked="0"/>
    </xf>
    <xf numFmtId="3" fontId="6" fillId="2" borderId="25" xfId="0" applyNumberFormat="1" applyFont="1" applyFill="1" applyBorder="1" applyAlignment="1" applyProtection="1">
      <alignment vertical="center" shrinkToFit="1"/>
      <protection locked="0"/>
    </xf>
    <xf numFmtId="3" fontId="6" fillId="2" borderId="37" xfId="0" applyNumberFormat="1" applyFont="1" applyFill="1" applyBorder="1" applyAlignment="1" applyProtection="1">
      <alignment vertical="center" shrinkToFit="1"/>
      <protection locked="0"/>
    </xf>
    <xf numFmtId="180" fontId="5" fillId="0" borderId="15" xfId="0" applyNumberFormat="1" applyFont="1" applyBorder="1" applyAlignment="1" applyProtection="1">
      <alignment vertical="center" shrinkToFit="1"/>
      <protection locked="0"/>
    </xf>
    <xf numFmtId="180" fontId="5" fillId="0" borderId="17" xfId="0" applyNumberFormat="1" applyFont="1" applyBorder="1" applyAlignment="1" applyProtection="1">
      <alignment vertical="center" shrinkToFit="1"/>
      <protection locked="0"/>
    </xf>
    <xf numFmtId="180" fontId="4" fillId="0" borderId="32" xfId="0" applyNumberFormat="1" applyFont="1" applyBorder="1" applyAlignment="1" applyProtection="1">
      <alignment vertical="center" shrinkToFit="1"/>
      <protection locked="0"/>
    </xf>
    <xf numFmtId="180" fontId="11" fillId="0" borderId="3" xfId="1" applyNumberFormat="1" applyFont="1" applyBorder="1">
      <alignment vertical="center"/>
    </xf>
    <xf numFmtId="180" fontId="11" fillId="0" borderId="4" xfId="0" applyNumberFormat="1" applyFont="1" applyBorder="1" applyAlignment="1" applyProtection="1">
      <alignment vertical="center" shrinkToFit="1"/>
      <protection locked="0"/>
    </xf>
    <xf numFmtId="180" fontId="11" fillId="0" borderId="34" xfId="1" applyNumberFormat="1" applyFont="1" applyBorder="1">
      <alignment vertical="center"/>
    </xf>
    <xf numFmtId="180" fontId="11" fillId="0" borderId="3" xfId="0" applyNumberFormat="1" applyFont="1" applyBorder="1" applyAlignment="1" applyProtection="1">
      <alignment vertical="center" shrinkToFit="1"/>
      <protection locked="0"/>
    </xf>
    <xf numFmtId="180" fontId="11" fillId="0" borderId="34" xfId="0" applyNumberFormat="1" applyFont="1" applyBorder="1" applyAlignment="1" applyProtection="1">
      <alignment vertical="center" shrinkToFit="1"/>
      <protection locked="0"/>
    </xf>
    <xf numFmtId="180" fontId="12" fillId="0" borderId="6" xfId="0" applyNumberFormat="1" applyFont="1" applyBorder="1" applyAlignment="1" applyProtection="1">
      <alignment vertical="center" shrinkToFit="1"/>
      <protection locked="0"/>
    </xf>
    <xf numFmtId="180" fontId="12" fillId="0" borderId="7" xfId="0" applyNumberFormat="1" applyFont="1" applyBorder="1" applyAlignment="1" applyProtection="1">
      <alignment vertical="center" shrinkToFit="1"/>
      <protection locked="0"/>
    </xf>
    <xf numFmtId="180" fontId="11" fillId="0" borderId="33" xfId="0" applyNumberFormat="1" applyFont="1" applyBorder="1" applyAlignment="1" applyProtection="1">
      <alignment vertical="center" shrinkToFit="1"/>
      <protection locked="0"/>
    </xf>
    <xf numFmtId="180" fontId="11" fillId="0" borderId="15" xfId="0" applyNumberFormat="1" applyFont="1" applyBorder="1" applyAlignment="1" applyProtection="1">
      <alignment vertical="center" shrinkToFit="1"/>
      <protection locked="0"/>
    </xf>
    <xf numFmtId="180" fontId="11" fillId="0" borderId="17" xfId="0" applyNumberFormat="1" applyFont="1" applyBorder="1" applyAlignment="1" applyProtection="1">
      <alignment vertical="center" shrinkToFit="1"/>
      <protection locked="0"/>
    </xf>
    <xf numFmtId="180" fontId="11" fillId="0" borderId="38" xfId="1" applyNumberFormat="1" applyFont="1" applyBorder="1">
      <alignment vertical="center"/>
    </xf>
    <xf numFmtId="180" fontId="11" fillId="0" borderId="32" xfId="0" applyNumberFormat="1" applyFont="1" applyBorder="1" applyAlignment="1" applyProtection="1">
      <alignment vertical="center" shrinkToFit="1"/>
      <protection locked="0"/>
    </xf>
    <xf numFmtId="180" fontId="12" fillId="2" borderId="9" xfId="0" applyNumberFormat="1" applyFont="1" applyFill="1" applyBorder="1" applyAlignment="1" applyProtection="1">
      <alignment vertical="center" shrinkToFit="1"/>
      <protection locked="0"/>
    </xf>
    <xf numFmtId="180" fontId="12" fillId="2" borderId="10" xfId="0" applyNumberFormat="1" applyFont="1" applyFill="1" applyBorder="1" applyAlignment="1" applyProtection="1">
      <alignment vertical="center" shrinkToFit="1"/>
      <protection locked="0"/>
    </xf>
    <xf numFmtId="180" fontId="12" fillId="2" borderId="16" xfId="1" applyNumberFormat="1" applyFont="1" applyFill="1" applyBorder="1" applyAlignment="1" applyProtection="1">
      <alignment vertical="center" shrinkToFit="1"/>
      <protection locked="0"/>
    </xf>
    <xf numFmtId="180" fontId="12" fillId="2" borderId="24" xfId="0" applyNumberFormat="1" applyFont="1" applyFill="1" applyBorder="1" applyAlignment="1" applyProtection="1">
      <alignment vertical="center" shrinkToFit="1"/>
      <protection locked="0"/>
    </xf>
    <xf numFmtId="180" fontId="12" fillId="2" borderId="35" xfId="0" applyNumberFormat="1" applyFont="1" applyFill="1" applyBorder="1" applyAlignment="1" applyProtection="1">
      <alignment vertical="center" shrinkToFit="1"/>
      <protection locked="0"/>
    </xf>
    <xf numFmtId="180" fontId="12" fillId="2" borderId="16" xfId="0" applyNumberFormat="1" applyFont="1" applyFill="1" applyBorder="1" applyAlignment="1" applyProtection="1">
      <alignment vertical="center" shrinkToFit="1"/>
      <protection locked="0"/>
    </xf>
    <xf numFmtId="180" fontId="4" fillId="0" borderId="34" xfId="0" applyNumberFormat="1" applyFont="1" applyBorder="1" applyAlignment="1" applyProtection="1">
      <alignment vertical="center" shrinkToFit="1"/>
      <protection locked="0"/>
    </xf>
    <xf numFmtId="180" fontId="11" fillId="0" borderId="30" xfId="0" applyNumberFormat="1" applyFont="1" applyBorder="1" applyAlignment="1" applyProtection="1">
      <alignment vertical="center" shrinkToFit="1"/>
      <protection locked="0"/>
    </xf>
    <xf numFmtId="180" fontId="11" fillId="0" borderId="31" xfId="0" applyNumberFormat="1" applyFont="1" applyBorder="1" applyAlignment="1" applyProtection="1">
      <alignment vertical="center" shrinkToFit="1"/>
      <protection locked="0"/>
    </xf>
    <xf numFmtId="180" fontId="5" fillId="0" borderId="3" xfId="0" applyNumberFormat="1" applyFont="1" applyBorder="1" applyAlignment="1" applyProtection="1">
      <alignment vertical="center" shrinkToFit="1"/>
      <protection locked="0"/>
    </xf>
    <xf numFmtId="180" fontId="5" fillId="0" borderId="4" xfId="0" applyNumberFormat="1" applyFont="1" applyBorder="1" applyAlignment="1" applyProtection="1">
      <alignment vertical="center" shrinkToFit="1"/>
      <protection locked="0"/>
    </xf>
    <xf numFmtId="180" fontId="6" fillId="0" borderId="6" xfId="0" applyNumberFormat="1" applyFont="1" applyBorder="1" applyAlignment="1" applyProtection="1">
      <alignment vertical="center" shrinkToFit="1"/>
      <protection locked="0"/>
    </xf>
    <xf numFmtId="180" fontId="6" fillId="0" borderId="7" xfId="0" applyNumberFormat="1" applyFont="1" applyBorder="1" applyAlignment="1" applyProtection="1">
      <alignment vertical="center" shrinkToFit="1"/>
      <protection locked="0"/>
    </xf>
    <xf numFmtId="180" fontId="12" fillId="2" borderId="33" xfId="0" applyNumberFormat="1" applyFont="1" applyFill="1" applyBorder="1" applyAlignment="1" applyProtection="1">
      <alignment vertical="center" shrinkToFit="1"/>
      <protection locked="0"/>
    </xf>
    <xf numFmtId="3" fontId="18" fillId="0" borderId="34" xfId="0" applyNumberFormat="1" applyFont="1" applyBorder="1" applyAlignment="1" applyProtection="1">
      <alignment vertical="center" shrinkToFit="1"/>
      <protection locked="0"/>
    </xf>
    <xf numFmtId="3" fontId="18" fillId="0" borderId="15" xfId="0" applyNumberFormat="1" applyFont="1" applyBorder="1" applyAlignment="1" applyProtection="1">
      <alignment vertical="center" shrinkToFit="1"/>
      <protection locked="0"/>
    </xf>
    <xf numFmtId="3" fontId="18" fillId="0" borderId="17" xfId="0" applyNumberFormat="1" applyFont="1" applyBorder="1" applyAlignment="1" applyProtection="1">
      <alignment vertical="center" shrinkToFit="1"/>
      <protection locked="0"/>
    </xf>
    <xf numFmtId="3" fontId="18" fillId="0" borderId="27" xfId="0" applyNumberFormat="1" applyFont="1" applyBorder="1" applyAlignment="1" applyProtection="1">
      <alignment vertical="center" shrinkToFit="1"/>
      <protection locked="0"/>
    </xf>
    <xf numFmtId="3" fontId="18" fillId="0" borderId="28" xfId="0" applyNumberFormat="1" applyFont="1" applyBorder="1" applyAlignment="1" applyProtection="1">
      <alignment vertical="center" shrinkToFit="1"/>
      <protection locked="0"/>
    </xf>
    <xf numFmtId="3" fontId="18" fillId="0" borderId="3" xfId="0" applyNumberFormat="1" applyFont="1" applyBorder="1" applyAlignment="1" applyProtection="1">
      <alignment vertical="center" shrinkToFit="1"/>
      <protection locked="0"/>
    </xf>
    <xf numFmtId="3" fontId="18" fillId="0" borderId="4" xfId="0" applyNumberFormat="1" applyFont="1" applyBorder="1" applyAlignment="1" applyProtection="1">
      <alignment vertical="center" shrinkToFit="1"/>
      <protection locked="0"/>
    </xf>
    <xf numFmtId="3" fontId="18" fillId="0" borderId="34" xfId="1" applyNumberFormat="1" applyFont="1" applyFill="1" applyBorder="1">
      <alignment vertical="center"/>
    </xf>
    <xf numFmtId="0" fontId="18" fillId="0" borderId="14" xfId="0" applyFont="1" applyBorder="1" applyAlignment="1" applyProtection="1">
      <alignment horizontal="center" vertical="center" shrinkToFit="1"/>
      <protection locked="0"/>
    </xf>
    <xf numFmtId="0" fontId="18" fillId="0" borderId="15" xfId="0" applyFont="1" applyBorder="1" applyAlignment="1" applyProtection="1">
      <alignment vertical="center" shrinkToFit="1"/>
      <protection locked="0"/>
    </xf>
    <xf numFmtId="177" fontId="18" fillId="0" borderId="15" xfId="0" applyNumberFormat="1" applyFont="1" applyBorder="1" applyAlignment="1" applyProtection="1">
      <alignment vertical="center" shrinkToFit="1"/>
      <protection locked="0"/>
    </xf>
    <xf numFmtId="0" fontId="18" fillId="0" borderId="34" xfId="0" applyFont="1" applyBorder="1" applyAlignment="1" applyProtection="1">
      <alignment vertical="center" shrinkToFit="1"/>
      <protection locked="0"/>
    </xf>
    <xf numFmtId="0" fontId="18" fillId="0" borderId="26" xfId="0" applyFont="1" applyBorder="1" applyAlignment="1" applyProtection="1">
      <alignment horizontal="center" vertical="center" shrinkToFit="1"/>
      <protection locked="0"/>
    </xf>
    <xf numFmtId="0" fontId="18" fillId="0" borderId="27" xfId="0" applyFont="1" applyBorder="1" applyAlignment="1" applyProtection="1">
      <alignment vertical="center" shrinkToFit="1"/>
      <protection locked="0"/>
    </xf>
    <xf numFmtId="177" fontId="18" fillId="0" borderId="27" xfId="0" applyNumberFormat="1" applyFont="1" applyBorder="1" applyAlignment="1" applyProtection="1">
      <alignment vertical="center" shrinkToFit="1"/>
      <protection locked="0"/>
    </xf>
    <xf numFmtId="0" fontId="18" fillId="0" borderId="2" xfId="0" applyFont="1" applyBorder="1" applyAlignment="1" applyProtection="1">
      <alignment horizontal="center" vertical="center" shrinkToFit="1"/>
      <protection locked="0"/>
    </xf>
    <xf numFmtId="0" fontId="18" fillId="0" borderId="3" xfId="0" applyFont="1" applyBorder="1" applyAlignment="1" applyProtection="1">
      <alignment vertical="center" shrinkToFit="1"/>
      <protection locked="0"/>
    </xf>
    <xf numFmtId="177" fontId="18" fillId="0" borderId="3" xfId="0" applyNumberFormat="1" applyFont="1" applyBorder="1" applyAlignment="1" applyProtection="1">
      <alignment vertical="center" shrinkToFit="1"/>
      <protection locked="0"/>
    </xf>
    <xf numFmtId="3" fontId="18" fillId="0" borderId="38" xfId="1" applyNumberFormat="1" applyFont="1" applyFill="1" applyBorder="1">
      <alignment vertical="center"/>
    </xf>
    <xf numFmtId="3" fontId="24" fillId="0" borderId="34" xfId="1" applyNumberFormat="1" applyFont="1" applyFill="1" applyBorder="1">
      <alignment vertical="center"/>
    </xf>
    <xf numFmtId="0" fontId="18" fillId="0" borderId="29" xfId="0" applyFont="1" applyBorder="1" applyAlignment="1" applyProtection="1">
      <alignment horizontal="center" vertical="center" shrinkToFit="1"/>
      <protection locked="0"/>
    </xf>
    <xf numFmtId="0" fontId="18" fillId="0" borderId="30" xfId="0" applyFont="1" applyBorder="1" applyAlignment="1" applyProtection="1">
      <alignment vertical="center" shrinkToFit="1"/>
      <protection locked="0"/>
    </xf>
    <xf numFmtId="177" fontId="18" fillId="0" borderId="30" xfId="0" applyNumberFormat="1" applyFont="1" applyBorder="1" applyAlignment="1" applyProtection="1">
      <alignment vertical="center" shrinkToFit="1"/>
      <protection locked="0"/>
    </xf>
    <xf numFmtId="3" fontId="18" fillId="0" borderId="30" xfId="0" applyNumberFormat="1" applyFont="1" applyBorder="1" applyAlignment="1" applyProtection="1">
      <alignment vertical="center" shrinkToFit="1"/>
      <protection locked="0"/>
    </xf>
    <xf numFmtId="3" fontId="18" fillId="0" borderId="31" xfId="0" applyNumberFormat="1" applyFont="1" applyBorder="1" applyAlignment="1" applyProtection="1">
      <alignment vertical="center" shrinkToFit="1"/>
      <protection locked="0"/>
    </xf>
    <xf numFmtId="3" fontId="4" fillId="0" borderId="34" xfId="0" applyNumberFormat="1" applyFont="1" applyBorder="1" applyAlignment="1" applyProtection="1">
      <alignment vertical="center" shrinkToFit="1"/>
      <protection locked="0"/>
    </xf>
    <xf numFmtId="3" fontId="10" fillId="0" borderId="32" xfId="0" applyNumberFormat="1" applyFont="1" applyBorder="1" applyAlignment="1" applyProtection="1">
      <alignment vertical="center" shrinkToFit="1"/>
      <protection locked="0"/>
    </xf>
    <xf numFmtId="3" fontId="23" fillId="0" borderId="32" xfId="0" applyNumberFormat="1" applyFont="1" applyBorder="1" applyAlignment="1" applyProtection="1">
      <alignment vertical="center" shrinkToFit="1"/>
      <protection locked="0"/>
    </xf>
    <xf numFmtId="0" fontId="25" fillId="0" borderId="34" xfId="0" applyFont="1" applyBorder="1" applyAlignment="1" applyProtection="1">
      <alignment vertical="center" shrinkToFit="1"/>
      <protection locked="0"/>
    </xf>
    <xf numFmtId="3" fontId="12" fillId="2" borderId="33" xfId="0" applyNumberFormat="1" applyFont="1" applyFill="1" applyBorder="1" applyAlignment="1" applyProtection="1">
      <alignment vertical="center" shrinkToFit="1"/>
      <protection locked="0"/>
    </xf>
    <xf numFmtId="49" fontId="16" fillId="0" borderId="0" xfId="2" applyNumberFormat="1" applyFont="1" applyAlignment="1" applyProtection="1">
      <alignment horizontal="right" vertical="center"/>
      <protection locked="0"/>
    </xf>
    <xf numFmtId="0" fontId="1" fillId="2" borderId="41" xfId="0" applyFont="1" applyFill="1" applyBorder="1" applyAlignment="1" applyProtection="1">
      <alignment horizontal="center" vertical="center" shrinkToFit="1"/>
      <protection locked="0"/>
    </xf>
    <xf numFmtId="0" fontId="1" fillId="0" borderId="42" xfId="0" applyFont="1" applyBorder="1" applyAlignment="1" applyProtection="1">
      <alignment horizontal="center" vertical="center" shrinkToFit="1"/>
      <protection locked="0"/>
    </xf>
    <xf numFmtId="12" fontId="1" fillId="0" borderId="42" xfId="0" applyNumberFormat="1" applyFont="1" applyBorder="1" applyAlignment="1" applyProtection="1">
      <alignment horizontal="center" vertical="center" shrinkToFit="1"/>
      <protection locked="0"/>
    </xf>
    <xf numFmtId="0" fontId="5" fillId="0" borderId="12" xfId="0" applyFont="1" applyBorder="1" applyAlignment="1" applyProtection="1">
      <alignment vertical="center" shrinkToFit="1"/>
      <protection locked="0"/>
    </xf>
    <xf numFmtId="0" fontId="8" fillId="0" borderId="12" xfId="0" applyFont="1" applyBorder="1" applyAlignment="1" applyProtection="1">
      <alignment vertical="center" shrinkToFit="1"/>
      <protection locked="0"/>
    </xf>
    <xf numFmtId="0" fontId="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4" fillId="0" borderId="0" xfId="0" applyFont="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9" fillId="0" borderId="12" xfId="0" applyFont="1" applyBorder="1" applyAlignment="1" applyProtection="1">
      <alignment vertical="center" shrinkToFit="1"/>
      <protection locked="0"/>
    </xf>
    <xf numFmtId="0" fontId="0" fillId="0" borderId="12" xfId="0" applyBorder="1" applyAlignment="1" applyProtection="1">
      <alignment vertical="center" shrinkToFit="1"/>
      <protection locked="0"/>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178" fontId="11" fillId="0" borderId="24" xfId="0" applyNumberFormat="1" applyFont="1" applyBorder="1" applyAlignment="1">
      <alignment horizontal="center" vertical="center" wrapText="1" shrinkToFit="1"/>
    </xf>
    <xf numFmtId="178" fontId="13" fillId="0" borderId="25" xfId="0" applyNumberFormat="1" applyFont="1" applyBorder="1" applyAlignment="1">
      <alignment horizontal="center" vertical="center" shrinkToFit="1"/>
    </xf>
    <xf numFmtId="0" fontId="16" fillId="2" borderId="32" xfId="0" applyFont="1" applyFill="1" applyBorder="1" applyAlignment="1" applyProtection="1">
      <alignment horizontal="center" vertical="center" wrapText="1" shrinkToFit="1"/>
      <protection locked="0"/>
    </xf>
    <xf numFmtId="0" fontId="16" fillId="2" borderId="33" xfId="0" applyFont="1" applyFill="1" applyBorder="1" applyAlignment="1" applyProtection="1">
      <alignment horizontal="center" vertical="center" shrinkToFit="1"/>
      <protection locked="0"/>
    </xf>
    <xf numFmtId="0" fontId="4" fillId="2" borderId="32" xfId="0" applyFont="1" applyFill="1" applyBorder="1" applyAlignment="1" applyProtection="1">
      <alignment horizontal="center" vertical="center" shrinkToFit="1"/>
      <protection locked="0"/>
    </xf>
    <xf numFmtId="0" fontId="4" fillId="2" borderId="33" xfId="0" applyFont="1" applyFill="1" applyBorder="1" applyAlignment="1" applyProtection="1">
      <alignment horizontal="center" vertical="center" shrinkToFit="1"/>
      <protection locked="0"/>
    </xf>
    <xf numFmtId="0" fontId="18" fillId="0" borderId="20" xfId="0" applyFont="1" applyBorder="1" applyAlignment="1" applyProtection="1">
      <alignment vertical="center" shrinkToFit="1"/>
      <protection locked="0"/>
    </xf>
    <xf numFmtId="0" fontId="18" fillId="0" borderId="21" xfId="0" applyFont="1" applyBorder="1" applyAlignment="1" applyProtection="1">
      <alignment vertical="center" shrinkToFit="1"/>
      <protection locked="0"/>
    </xf>
    <xf numFmtId="0" fontId="19" fillId="0" borderId="21" xfId="0" applyFont="1" applyBorder="1" applyAlignment="1" applyProtection="1">
      <alignment vertical="center" shrinkToFit="1"/>
      <protection locked="0"/>
    </xf>
    <xf numFmtId="0" fontId="19" fillId="0" borderId="13" xfId="0" applyFont="1" applyBorder="1" applyAlignment="1" applyProtection="1">
      <alignment vertical="center" shrinkToFit="1"/>
      <protection locked="0"/>
    </xf>
    <xf numFmtId="0" fontId="4" fillId="0" borderId="24" xfId="0" applyFont="1" applyBorder="1" applyAlignment="1" applyProtection="1">
      <alignment horizontal="center" vertical="center" wrapText="1" shrinkToFit="1"/>
      <protection locked="0"/>
    </xf>
    <xf numFmtId="0" fontId="4" fillId="0" borderId="25" xfId="0" applyFont="1" applyBorder="1" applyAlignment="1" applyProtection="1">
      <alignment horizontal="center" vertical="center" wrapText="1" shrinkToFit="1"/>
      <protection locked="0"/>
    </xf>
    <xf numFmtId="0" fontId="4" fillId="0" borderId="18"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2" borderId="32" xfId="0" applyFont="1" applyFill="1" applyBorder="1" applyAlignment="1" applyProtection="1">
      <alignment horizontal="center" vertical="center" wrapText="1" shrinkToFit="1"/>
      <protection locked="0"/>
    </xf>
    <xf numFmtId="0" fontId="4" fillId="2" borderId="16" xfId="0" applyFont="1" applyFill="1" applyBorder="1" applyAlignment="1" applyProtection="1">
      <alignment horizontal="center" vertical="center" wrapText="1" shrinkToFit="1"/>
      <protection locked="0"/>
    </xf>
    <xf numFmtId="0" fontId="4" fillId="2" borderId="16" xfId="0" applyFont="1" applyFill="1" applyBorder="1" applyAlignment="1" applyProtection="1">
      <alignment horizontal="center" vertical="center" shrinkToFit="1"/>
      <protection locked="0"/>
    </xf>
    <xf numFmtId="0" fontId="18" fillId="0" borderId="12" xfId="0" applyFont="1" applyBorder="1" applyAlignment="1" applyProtection="1">
      <alignment vertical="center" shrinkToFit="1"/>
      <protection locked="0"/>
    </xf>
    <xf numFmtId="0" fontId="22" fillId="0" borderId="12" xfId="0" applyFont="1" applyBorder="1" applyAlignment="1" applyProtection="1">
      <alignment vertical="center" shrinkToFit="1"/>
      <protection locked="0"/>
    </xf>
    <xf numFmtId="0" fontId="21" fillId="0" borderId="12" xfId="0" applyFont="1" applyBorder="1" applyAlignment="1" applyProtection="1">
      <alignment vertical="center" shrinkToFit="1"/>
      <protection locked="0"/>
    </xf>
  </cellXfs>
  <cellStyles count="3">
    <cellStyle name="桁区切り" xfId="1" builtinId="6"/>
    <cellStyle name="標準" xfId="0" builtinId="0"/>
    <cellStyle name="標準 2" xfId="2" xr:uid="{A5C78DBD-84E0-49EC-82F3-C82451B83D30}"/>
  </cellStyles>
  <dxfs count="37">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s>
  <tableStyles count="0" defaultTableStyle="TableStyleMedium9"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theme/theme1.xml" Type="http://schemas.openxmlformats.org/officeDocument/2006/relationships/theme"/><Relationship Id="rId19" Target="styles.xml" Type="http://schemas.openxmlformats.org/officeDocument/2006/relationships/styles"/><Relationship Id="rId2" Target="worksheets/sheet2.xml" Type="http://schemas.openxmlformats.org/officeDocument/2006/relationships/worksheet"/><Relationship Id="rId20" Target="sharedStrings.xml" Type="http://schemas.openxmlformats.org/officeDocument/2006/relationships/sharedStrings"/><Relationship Id="rId21" Target="metadata.xml" Type="http://schemas.openxmlformats.org/officeDocument/2006/relationships/sheetMetadata"/><Relationship Id="rId22" Target="calcChain.xml" Type="http://schemas.openxmlformats.org/officeDocument/2006/relationships/calcChain"/><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2.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409576</xdr:colOff>
      <xdr:row>3</xdr:row>
      <xdr:rowOff>38100</xdr:rowOff>
    </xdr:from>
    <xdr:to>
      <xdr:col>18</xdr:col>
      <xdr:colOff>409576</xdr:colOff>
      <xdr:row>54</xdr:row>
      <xdr:rowOff>119061</xdr:rowOff>
    </xdr:to>
    <xdr:sp macro="" textlink="">
      <xdr:nvSpPr>
        <xdr:cNvPr id="2" name="テキスト ボックス 1">
          <a:extLst>
            <a:ext uri="{FF2B5EF4-FFF2-40B4-BE49-F238E27FC236}">
              <a16:creationId xmlns:a16="http://schemas.microsoft.com/office/drawing/2014/main" id="{F623D79C-812C-44D9-B74B-FBC207ADA87B}"/>
            </a:ext>
          </a:extLst>
        </xdr:cNvPr>
        <xdr:cNvSpPr txBox="1"/>
      </xdr:nvSpPr>
      <xdr:spPr>
        <a:xfrm>
          <a:off x="1100139" y="538163"/>
          <a:ext cx="11739562" cy="858202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ja-JP" altLang="en-US" sz="2000"/>
        </a:p>
      </xdr:txBody>
    </xdr:sp>
    <xdr:clientData/>
  </xdr:twoCellAnchor>
  <xdr:twoCellAnchor>
    <xdr:from>
      <xdr:col>1</xdr:col>
      <xdr:colOff>561976</xdr:colOff>
      <xdr:row>4</xdr:row>
      <xdr:rowOff>96983</xdr:rowOff>
    </xdr:from>
    <xdr:to>
      <xdr:col>18</xdr:col>
      <xdr:colOff>309315</xdr:colOff>
      <xdr:row>10</xdr:row>
      <xdr:rowOff>83678</xdr:rowOff>
    </xdr:to>
    <xdr:sp macro="" textlink="">
      <xdr:nvSpPr>
        <xdr:cNvPr id="3" name="テキスト ボックス 7">
          <a:extLst>
            <a:ext uri="{FF2B5EF4-FFF2-40B4-BE49-F238E27FC236}">
              <a16:creationId xmlns:a16="http://schemas.microsoft.com/office/drawing/2014/main" id="{4E7EFDD4-728A-42AA-97F8-C49875B3D4C3}"/>
            </a:ext>
          </a:extLst>
        </xdr:cNvPr>
        <xdr:cNvSpPr txBox="1"/>
      </xdr:nvSpPr>
      <xdr:spPr>
        <a:xfrm>
          <a:off x="1171576" y="762001"/>
          <a:ext cx="10110539" cy="984222"/>
        </a:xfrm>
        <a:prstGeom prst="rect">
          <a:avLst/>
        </a:prstGeom>
        <a:noFill/>
      </xdr:spPr>
      <xdr:txBody>
        <a:bodyPr wrap="square"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1800"/>
            <a:t>GI14</a:t>
          </a:r>
          <a:r>
            <a:rPr kumimoji="1" lang="ja-JP" altLang="en-US" sz="1800"/>
            <a:t>（スマートモビリティ社会の構築）事業では、補助率が一定でないため、検査の際に使用する</a:t>
          </a:r>
          <a:br>
            <a:rPr kumimoji="1" lang="en-US" altLang="ja-JP" sz="1800"/>
          </a:br>
          <a:r>
            <a:rPr kumimoji="1" lang="ja-JP" altLang="en-US" sz="1800"/>
            <a:t>「経費発生調書」上に記載された補助金の額を、月別項目明細表・労務費積算書から確認する</a:t>
          </a:r>
          <a:endParaRPr kumimoji="1" lang="en-US" altLang="ja-JP" sz="1800"/>
        </a:p>
        <a:p>
          <a:r>
            <a:rPr kumimoji="1" lang="ja-JP" altLang="en-US" sz="1800"/>
            <a:t>必要があります。</a:t>
          </a:r>
          <a:endParaRPr kumimoji="1" lang="en-US" altLang="ja-JP" sz="1800"/>
        </a:p>
      </xdr:txBody>
    </xdr:sp>
    <xdr:clientData/>
  </xdr:twoCellAnchor>
  <xdr:twoCellAnchor editAs="oneCell">
    <xdr:from>
      <xdr:col>1</xdr:col>
      <xdr:colOff>545956</xdr:colOff>
      <xdr:row>13</xdr:row>
      <xdr:rowOff>67110</xdr:rowOff>
    </xdr:from>
    <xdr:to>
      <xdr:col>18</xdr:col>
      <xdr:colOff>304799</xdr:colOff>
      <xdr:row>44</xdr:row>
      <xdr:rowOff>97380</xdr:rowOff>
    </xdr:to>
    <xdr:pic>
      <xdr:nvPicPr>
        <xdr:cNvPr id="14" name="図 13">
          <a:extLst>
            <a:ext uri="{FF2B5EF4-FFF2-40B4-BE49-F238E27FC236}">
              <a16:creationId xmlns:a16="http://schemas.microsoft.com/office/drawing/2014/main" id="{F397346F-0964-4150-0C28-46E6D2956B4A}"/>
            </a:ext>
          </a:extLst>
        </xdr:cNvPr>
        <xdr:cNvPicPr>
          <a:picLocks noChangeAspect="1"/>
        </xdr:cNvPicPr>
      </xdr:nvPicPr>
      <xdr:blipFill>
        <a:blip xmlns:r="http://schemas.openxmlformats.org/officeDocument/2006/relationships" r:embed="rId1"/>
        <a:stretch>
          <a:fillRect/>
        </a:stretch>
      </xdr:blipFill>
      <xdr:spPr>
        <a:xfrm>
          <a:off x="1155556" y="2228419"/>
          <a:ext cx="10122043" cy="5184161"/>
        </a:xfrm>
        <a:prstGeom prst="rect">
          <a:avLst/>
        </a:prstGeom>
      </xdr:spPr>
    </xdr:pic>
    <xdr:clientData/>
  </xdr:twoCellAnchor>
  <xdr:twoCellAnchor>
    <xdr:from>
      <xdr:col>15</xdr:col>
      <xdr:colOff>426809</xdr:colOff>
      <xdr:row>23</xdr:row>
      <xdr:rowOff>69271</xdr:rowOff>
    </xdr:from>
    <xdr:to>
      <xdr:col>21</xdr:col>
      <xdr:colOff>249383</xdr:colOff>
      <xdr:row>28</xdr:row>
      <xdr:rowOff>34852</xdr:rowOff>
    </xdr:to>
    <xdr:grpSp>
      <xdr:nvGrpSpPr>
        <xdr:cNvPr id="5" name="グループ化 4">
          <a:extLst>
            <a:ext uri="{FF2B5EF4-FFF2-40B4-BE49-F238E27FC236}">
              <a16:creationId xmlns:a16="http://schemas.microsoft.com/office/drawing/2014/main" id="{138F917E-3793-4458-92B9-163744B8379C}"/>
            </a:ext>
          </a:extLst>
        </xdr:cNvPr>
        <xdr:cNvGrpSpPr/>
      </xdr:nvGrpSpPr>
      <xdr:grpSpPr>
        <a:xfrm>
          <a:off x="10817718" y="4052453"/>
          <a:ext cx="3978938" cy="831490"/>
          <a:chOff x="12192000" y="2674714"/>
          <a:chExt cx="3311683" cy="1449444"/>
        </a:xfrm>
      </xdr:grpSpPr>
      <xdr:sp macro="" textlink="">
        <xdr:nvSpPr>
          <xdr:cNvPr id="6" name="吹き出し: 角を丸めた四角形 5">
            <a:extLst>
              <a:ext uri="{FF2B5EF4-FFF2-40B4-BE49-F238E27FC236}">
                <a16:creationId xmlns:a16="http://schemas.microsoft.com/office/drawing/2014/main" id="{9EBE3058-8D3F-2381-D176-95193C0E0BE2}"/>
              </a:ext>
            </a:extLst>
          </xdr:cNvPr>
          <xdr:cNvSpPr/>
        </xdr:nvSpPr>
        <xdr:spPr>
          <a:xfrm>
            <a:off x="12192000" y="2674714"/>
            <a:ext cx="3311683" cy="1449444"/>
          </a:xfrm>
          <a:prstGeom prst="wedgeRoundRectCallout">
            <a:avLst>
              <a:gd name="adj1" fmla="val -75563"/>
              <a:gd name="adj2" fmla="val 8750"/>
              <a:gd name="adj3" fmla="val 16667"/>
            </a:avLst>
          </a:prstGeom>
          <a:solidFill>
            <a:schemeClr val="accent4">
              <a:lumMod val="20000"/>
              <a:lumOff val="80000"/>
            </a:schemeClr>
          </a:solidFill>
          <a:ln w="127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7" name="テキスト ボックス 11">
            <a:extLst>
              <a:ext uri="{FF2B5EF4-FFF2-40B4-BE49-F238E27FC236}">
                <a16:creationId xmlns:a16="http://schemas.microsoft.com/office/drawing/2014/main" id="{41AF60FB-2EEA-DCEE-2101-86AF4EFBE155}"/>
              </a:ext>
            </a:extLst>
          </xdr:cNvPr>
          <xdr:cNvSpPr txBox="1"/>
        </xdr:nvSpPr>
        <xdr:spPr>
          <a:xfrm>
            <a:off x="12257919" y="2775521"/>
            <a:ext cx="3179845" cy="1295989"/>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a:t>HP</a:t>
            </a:r>
            <a:r>
              <a:rPr kumimoji="1" lang="ja-JP" altLang="en-US"/>
              <a:t>からダウンロードしたファイル</a:t>
            </a:r>
            <a:br>
              <a:rPr kumimoji="1" lang="en-US" altLang="ja-JP"/>
            </a:br>
            <a:r>
              <a:rPr kumimoji="1" lang="ja-JP" altLang="en-US"/>
              <a:t>「基本費用のみ」より</a:t>
            </a:r>
          </a:p>
        </xdr:txBody>
      </xdr:sp>
    </xdr:grpSp>
    <xdr:clientData/>
  </xdr:twoCellAnchor>
  <xdr:twoCellAnchor>
    <xdr:from>
      <xdr:col>14</xdr:col>
      <xdr:colOff>139429</xdr:colOff>
      <xdr:row>30</xdr:row>
      <xdr:rowOff>155422</xdr:rowOff>
    </xdr:from>
    <xdr:to>
      <xdr:col>20</xdr:col>
      <xdr:colOff>290076</xdr:colOff>
      <xdr:row>35</xdr:row>
      <xdr:rowOff>18171</xdr:rowOff>
    </xdr:to>
    <xdr:grpSp>
      <xdr:nvGrpSpPr>
        <xdr:cNvPr id="8" name="グループ化 7">
          <a:extLst>
            <a:ext uri="{FF2B5EF4-FFF2-40B4-BE49-F238E27FC236}">
              <a16:creationId xmlns:a16="http://schemas.microsoft.com/office/drawing/2014/main" id="{FE4789B4-EBC8-4AC6-929C-6C8766F366A9}"/>
            </a:ext>
          </a:extLst>
        </xdr:cNvPr>
        <xdr:cNvGrpSpPr/>
      </xdr:nvGrpSpPr>
      <xdr:grpSpPr>
        <a:xfrm>
          <a:off x="9837611" y="5350877"/>
          <a:ext cx="4307010" cy="728658"/>
          <a:chOff x="12192000" y="2622850"/>
          <a:chExt cx="1858565" cy="720000"/>
        </a:xfrm>
      </xdr:grpSpPr>
      <xdr:sp macro="" textlink="">
        <xdr:nvSpPr>
          <xdr:cNvPr id="9" name="吹き出し: 角を丸めた四角形 8">
            <a:extLst>
              <a:ext uri="{FF2B5EF4-FFF2-40B4-BE49-F238E27FC236}">
                <a16:creationId xmlns:a16="http://schemas.microsoft.com/office/drawing/2014/main" id="{E8F378D0-6FE6-F29A-D794-6C60B3496993}"/>
              </a:ext>
            </a:extLst>
          </xdr:cNvPr>
          <xdr:cNvSpPr/>
        </xdr:nvSpPr>
        <xdr:spPr>
          <a:xfrm>
            <a:off x="12192000" y="2622850"/>
            <a:ext cx="1858565" cy="720000"/>
          </a:xfrm>
          <a:prstGeom prst="wedgeRoundRectCallout">
            <a:avLst>
              <a:gd name="adj1" fmla="val -60023"/>
              <a:gd name="adj2" fmla="val -17987"/>
              <a:gd name="adj3" fmla="val 16667"/>
            </a:avLst>
          </a:prstGeom>
          <a:solidFill>
            <a:schemeClr val="accent4">
              <a:lumMod val="20000"/>
              <a:lumOff val="80000"/>
            </a:schemeClr>
          </a:solidFill>
          <a:ln w="127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10" name="テキスト ボックス 15">
            <a:extLst>
              <a:ext uri="{FF2B5EF4-FFF2-40B4-BE49-F238E27FC236}">
                <a16:creationId xmlns:a16="http://schemas.microsoft.com/office/drawing/2014/main" id="{3219EC5F-5E29-B305-E928-06A77E158747}"/>
              </a:ext>
            </a:extLst>
          </xdr:cNvPr>
          <xdr:cNvSpPr txBox="1"/>
        </xdr:nvSpPr>
        <xdr:spPr>
          <a:xfrm>
            <a:off x="12192000" y="2662805"/>
            <a:ext cx="1841964" cy="640091"/>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a:t>本ファイル</a:t>
            </a:r>
            <a:br>
              <a:rPr kumimoji="1" lang="en-US" altLang="ja-JP"/>
            </a:br>
            <a:r>
              <a:rPr kumimoji="1" lang="ja-JP" altLang="en-US"/>
              <a:t>「電動車等費用込」より</a:t>
            </a:r>
          </a:p>
        </xdr:txBody>
      </xdr:sp>
    </xdr:grpSp>
    <xdr:clientData/>
  </xdr:twoCellAnchor>
  <xdr:twoCellAnchor>
    <xdr:from>
      <xdr:col>1</xdr:col>
      <xdr:colOff>568211</xdr:colOff>
      <xdr:row>46</xdr:row>
      <xdr:rowOff>134040</xdr:rowOff>
    </xdr:from>
    <xdr:to>
      <xdr:col>18</xdr:col>
      <xdr:colOff>315550</xdr:colOff>
      <xdr:row>52</xdr:row>
      <xdr:rowOff>48132</xdr:rowOff>
    </xdr:to>
    <xdr:sp macro="" textlink="">
      <xdr:nvSpPr>
        <xdr:cNvPr id="11" name="テキスト ボックス 31">
          <a:extLst>
            <a:ext uri="{FF2B5EF4-FFF2-40B4-BE49-F238E27FC236}">
              <a16:creationId xmlns:a16="http://schemas.microsoft.com/office/drawing/2014/main" id="{387C385F-0EE6-4A57-85E3-017A3436D93E}"/>
            </a:ext>
          </a:extLst>
        </xdr:cNvPr>
        <xdr:cNvSpPr txBox="1"/>
      </xdr:nvSpPr>
      <xdr:spPr>
        <a:xfrm>
          <a:off x="1177811" y="7781749"/>
          <a:ext cx="10110539" cy="911619"/>
        </a:xfrm>
        <a:prstGeom prst="rect">
          <a:avLst/>
        </a:prstGeom>
        <a:noFill/>
      </xdr:spPr>
      <xdr:txBody>
        <a:bodyPr wrap="square"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800"/>
            <a:t>記入方法のサンプルは以下のシートです。</a:t>
          </a:r>
          <a:endParaRPr kumimoji="1" lang="en-US" altLang="ja-JP" sz="1800"/>
        </a:p>
        <a:p>
          <a:r>
            <a:rPr kumimoji="1" lang="ja-JP" altLang="en-US" sz="1800"/>
            <a:t>　</a:t>
          </a:r>
          <a:r>
            <a:rPr kumimoji="1" lang="ja-JP" altLang="en-US" sz="1800" u="sng"/>
            <a:t>記入サンプル</a:t>
          </a:r>
          <a:r>
            <a:rPr kumimoji="1" lang="en-US" altLang="ja-JP" sz="1800" u="sng"/>
            <a:t>A</a:t>
          </a:r>
          <a:r>
            <a:rPr lang="en-US" altLang="ja-JP"/>
            <a:t>…</a:t>
          </a:r>
          <a:r>
            <a:rPr lang="ja-JP" altLang="en-US"/>
            <a:t>　</a:t>
          </a:r>
          <a:r>
            <a:rPr kumimoji="1" lang="ja-JP" altLang="en-US" sz="1800"/>
            <a:t>費用の大項目</a:t>
          </a:r>
          <a:r>
            <a:rPr kumimoji="1" lang="en-US" altLang="ja-JP" sz="1800"/>
            <a:t>Ⅰ</a:t>
          </a:r>
          <a:r>
            <a:rPr kumimoji="1" lang="ja-JP" altLang="en-US" sz="1800"/>
            <a:t>や</a:t>
          </a:r>
          <a:r>
            <a:rPr kumimoji="1" lang="en-US" altLang="ja-JP" sz="1800"/>
            <a:t>Ⅲ</a:t>
          </a:r>
          <a:r>
            <a:rPr kumimoji="1" lang="ja-JP" altLang="en-US" sz="1800" b="1" u="sng"/>
            <a:t>（外注費以外）</a:t>
          </a:r>
          <a:r>
            <a:rPr kumimoji="1" lang="ja-JP" altLang="en-US" sz="1800"/>
            <a:t>に電動車等費用に含まれる場合</a:t>
          </a:r>
          <a:endParaRPr kumimoji="1" lang="en-US" altLang="ja-JP" sz="1800"/>
        </a:p>
        <a:p>
          <a:r>
            <a:rPr kumimoji="1" lang="ja-JP" altLang="en-US" sz="1800"/>
            <a:t>　</a:t>
          </a:r>
          <a:r>
            <a:rPr kumimoji="1" lang="ja-JP" altLang="en-US" sz="1800" u="sng"/>
            <a:t>記入サンプル</a:t>
          </a:r>
          <a:r>
            <a:rPr kumimoji="1" lang="en-US" altLang="ja-JP" sz="1800" u="sng"/>
            <a:t>B</a:t>
          </a:r>
          <a:r>
            <a:rPr lang="en-US" altLang="ja-JP"/>
            <a:t>…</a:t>
          </a:r>
          <a:r>
            <a:rPr lang="ja-JP" altLang="en-US"/>
            <a:t>　</a:t>
          </a:r>
          <a:r>
            <a:rPr kumimoji="1" lang="ja-JP" altLang="en-US" sz="1800" b="1" u="sng"/>
            <a:t>外注費</a:t>
          </a:r>
          <a:r>
            <a:rPr kumimoji="1" lang="ja-JP" altLang="en-US" sz="1800"/>
            <a:t>で電動車等費用が完結する場合。</a:t>
          </a:r>
          <a:endParaRPr kumimoji="1" lang="en-US" altLang="ja-JP" sz="1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129429</xdr:colOff>
      <xdr:row>16</xdr:row>
      <xdr:rowOff>143742</xdr:rowOff>
    </xdr:from>
    <xdr:to>
      <xdr:col>0</xdr:col>
      <xdr:colOff>3579618</xdr:colOff>
      <xdr:row>18</xdr:row>
      <xdr:rowOff>85927</xdr:rowOff>
    </xdr:to>
    <xdr:sp macro="" textlink="">
      <xdr:nvSpPr>
        <xdr:cNvPr id="3" name="吹き出し: 四角形 2">
          <a:extLst>
            <a:ext uri="{FF2B5EF4-FFF2-40B4-BE49-F238E27FC236}">
              <a16:creationId xmlns:a16="http://schemas.microsoft.com/office/drawing/2014/main" id="{C7C7FC70-BADA-F1A5-27F1-85991AD75C84}"/>
            </a:ext>
          </a:extLst>
        </xdr:cNvPr>
        <xdr:cNvSpPr/>
      </xdr:nvSpPr>
      <xdr:spPr>
        <a:xfrm>
          <a:off x="129429" y="3450278"/>
          <a:ext cx="3450189" cy="350399"/>
        </a:xfrm>
        <a:prstGeom prst="wedgeRectCallout">
          <a:avLst>
            <a:gd name="adj1" fmla="val 152942"/>
            <a:gd name="adj2" fmla="val -63030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latin typeface="Meiryo UI" panose="020B0604030504040204" pitchFamily="50" charset="-128"/>
              <a:ea typeface="Meiryo UI" panose="020B0604030504040204" pitchFamily="50" charset="-128"/>
            </a:rPr>
            <a:t>②「年度」、「事業番号」、「件名」、「助成先等名称」を記載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870046</xdr:colOff>
      <xdr:row>1</xdr:row>
      <xdr:rowOff>7316</xdr:rowOff>
    </xdr:from>
    <xdr:to>
      <xdr:col>9</xdr:col>
      <xdr:colOff>792283</xdr:colOff>
      <xdr:row>6</xdr:row>
      <xdr:rowOff>171253</xdr:rowOff>
    </xdr:to>
    <xdr:sp macro="" textlink="">
      <xdr:nvSpPr>
        <xdr:cNvPr id="4" name="正方形/長方形 3">
          <a:extLst>
            <a:ext uri="{FF2B5EF4-FFF2-40B4-BE49-F238E27FC236}">
              <a16:creationId xmlns:a16="http://schemas.microsoft.com/office/drawing/2014/main" id="{9E550817-9306-ABBA-4B5D-957F7676BB5C}"/>
            </a:ext>
          </a:extLst>
        </xdr:cNvPr>
        <xdr:cNvSpPr/>
      </xdr:nvSpPr>
      <xdr:spPr>
        <a:xfrm>
          <a:off x="7047689" y="252245"/>
          <a:ext cx="8453915" cy="11844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38101</xdr:colOff>
      <xdr:row>0</xdr:row>
      <xdr:rowOff>9525</xdr:rowOff>
    </xdr:from>
    <xdr:to>
      <xdr:col>2</xdr:col>
      <xdr:colOff>879577</xdr:colOff>
      <xdr:row>0</xdr:row>
      <xdr:rowOff>242536</xdr:rowOff>
    </xdr:to>
    <xdr:sp macro="" textlink="">
      <xdr:nvSpPr>
        <xdr:cNvPr id="9" name="正方形/長方形 8">
          <a:extLst>
            <a:ext uri="{FF2B5EF4-FFF2-40B4-BE49-F238E27FC236}">
              <a16:creationId xmlns:a16="http://schemas.microsoft.com/office/drawing/2014/main" id="{F2EBFE5C-E6DA-18DC-38A6-0029D45071EB}"/>
            </a:ext>
          </a:extLst>
        </xdr:cNvPr>
        <xdr:cNvSpPr/>
      </xdr:nvSpPr>
      <xdr:spPr>
        <a:xfrm>
          <a:off x="6161315" y="9525"/>
          <a:ext cx="895905" cy="2330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365125</xdr:colOff>
      <xdr:row>65</xdr:row>
      <xdr:rowOff>37351</xdr:rowOff>
    </xdr:from>
    <xdr:to>
      <xdr:col>11</xdr:col>
      <xdr:colOff>206375</xdr:colOff>
      <xdr:row>68</xdr:row>
      <xdr:rowOff>95249</xdr:rowOff>
    </xdr:to>
    <xdr:sp macro="" textlink="">
      <xdr:nvSpPr>
        <xdr:cNvPr id="6" name="吹き出し: 四角形 5">
          <a:extLst>
            <a:ext uri="{FF2B5EF4-FFF2-40B4-BE49-F238E27FC236}">
              <a16:creationId xmlns:a16="http://schemas.microsoft.com/office/drawing/2014/main" id="{1461DE0E-D1BF-4DA7-ACF3-C8D40C315667}"/>
            </a:ext>
          </a:extLst>
        </xdr:cNvPr>
        <xdr:cNvSpPr/>
      </xdr:nvSpPr>
      <xdr:spPr>
        <a:xfrm>
          <a:off x="12969875" y="13483476"/>
          <a:ext cx="3571875" cy="677023"/>
        </a:xfrm>
        <a:prstGeom prst="wedgeRectCallout">
          <a:avLst>
            <a:gd name="adj1" fmla="val 34480"/>
            <a:gd name="adj2" fmla="val -8376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twoCellAnchor>
    <xdr:from>
      <xdr:col>0</xdr:col>
      <xdr:colOff>129430</xdr:colOff>
      <xdr:row>19</xdr:row>
      <xdr:rowOff>137766</xdr:rowOff>
    </xdr:from>
    <xdr:to>
      <xdr:col>0</xdr:col>
      <xdr:colOff>6041572</xdr:colOff>
      <xdr:row>32</xdr:row>
      <xdr:rowOff>136071</xdr:rowOff>
    </xdr:to>
    <xdr:sp macro="" textlink="">
      <xdr:nvSpPr>
        <xdr:cNvPr id="7" name="吹き出し: 四角形 6">
          <a:extLst>
            <a:ext uri="{FF2B5EF4-FFF2-40B4-BE49-F238E27FC236}">
              <a16:creationId xmlns:a16="http://schemas.microsoft.com/office/drawing/2014/main" id="{86888E88-D555-4C7A-A449-116A8F27345F}"/>
            </a:ext>
          </a:extLst>
        </xdr:cNvPr>
        <xdr:cNvSpPr/>
      </xdr:nvSpPr>
      <xdr:spPr>
        <a:xfrm>
          <a:off x="129430" y="4056623"/>
          <a:ext cx="5912142" cy="2651698"/>
        </a:xfrm>
        <a:prstGeom prst="wedgeRectCallout">
          <a:avLst>
            <a:gd name="adj1" fmla="val 52383"/>
            <a:gd name="adj2" fmla="val -97429"/>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latin typeface="Meiryo UI" panose="020B0604030504040204" pitchFamily="50" charset="-128"/>
              <a:ea typeface="Meiryo UI" panose="020B0604030504040204" pitchFamily="50" charset="-128"/>
            </a:rPr>
            <a:t>③各項目ごとに以下を記載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50">
              <a:solidFill>
                <a:sysClr val="windowText" lastClr="000000"/>
              </a:solidFill>
              <a:latin typeface="Meiryo UI" panose="020B0604030504040204" pitchFamily="50" charset="-128"/>
              <a:ea typeface="Meiryo UI" panose="020B0604030504040204" pitchFamily="50" charset="-128"/>
            </a:rPr>
            <a:t>No.</a:t>
          </a:r>
          <a:r>
            <a:rPr kumimoji="1" lang="ja-JP" altLang="en-US" sz="1050">
              <a:solidFill>
                <a:sysClr val="windowText" lastClr="000000"/>
              </a:solidFill>
              <a:latin typeface="Meiryo UI" panose="020B0604030504040204" pitchFamily="50" charset="-128"/>
              <a:ea typeface="Meiryo UI" panose="020B0604030504040204" pitchFamily="50" charset="-128"/>
            </a:rPr>
            <a:t>：ナンバリング　</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同一のものの購入費・工事費・保守費の関連がわかるよう記載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a:t>
          </a:r>
          <a:r>
            <a:rPr kumimoji="1" lang="ja-JP" altLang="en-US" sz="105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a:solidFill>
                <a:sysClr val="windowText" lastClr="000000"/>
              </a:solidFill>
              <a:latin typeface="Meiryo UI" panose="020B0604030504040204" pitchFamily="50" charset="-128"/>
              <a:ea typeface="Meiryo UI" panose="020B0604030504040204" pitchFamily="50" charset="-128"/>
            </a:rPr>
            <a:t>書き方は自由です。（</a:t>
          </a:r>
          <a:r>
            <a:rPr kumimoji="1" lang="en-US" altLang="ja-JP" sz="1050">
              <a:solidFill>
                <a:sysClr val="windowText" lastClr="000000"/>
              </a:solidFill>
              <a:latin typeface="Meiryo UI" panose="020B0604030504040204" pitchFamily="50" charset="-128"/>
              <a:ea typeface="Meiryo UI" panose="020B0604030504040204" pitchFamily="50" charset="-128"/>
            </a:rPr>
            <a:t>A1</a:t>
          </a:r>
          <a:r>
            <a:rPr kumimoji="1" lang="ja-JP" altLang="en-US" sz="1050">
              <a:solidFill>
                <a:sysClr val="windowText" lastClr="000000"/>
              </a:solidFill>
              <a:latin typeface="Meiryo UI" panose="020B0604030504040204" pitchFamily="50" charset="-128"/>
              <a:ea typeface="Meiryo UI" panose="020B0604030504040204" pitchFamily="50" charset="-128"/>
            </a:rPr>
            <a:t>、</a:t>
          </a:r>
          <a:r>
            <a:rPr kumimoji="1" lang="en-US" altLang="ja-JP" sz="1050">
              <a:solidFill>
                <a:sysClr val="windowText" lastClr="000000"/>
              </a:solidFill>
              <a:latin typeface="Meiryo UI" panose="020B0604030504040204" pitchFamily="50" charset="-128"/>
              <a:ea typeface="Meiryo UI" panose="020B0604030504040204" pitchFamily="50" charset="-128"/>
            </a:rPr>
            <a:t>1-1</a:t>
          </a:r>
          <a:r>
            <a:rPr kumimoji="1" lang="ja-JP" altLang="en-US" sz="1050">
              <a:solidFill>
                <a:sysClr val="windowText" lastClr="000000"/>
              </a:solidFill>
              <a:latin typeface="Meiryo UI" panose="020B0604030504040204" pitchFamily="50" charset="-128"/>
              <a:ea typeface="Meiryo UI" panose="020B0604030504040204" pitchFamily="50" charset="-128"/>
            </a:rPr>
            <a:t>、機</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、外</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品名等：各品目名　</a:t>
          </a:r>
          <a:r>
            <a:rPr kumimoji="1" lang="en-US" altLang="ja-JP" sz="1050">
              <a:solidFill>
                <a:srgbClr val="FF0000"/>
              </a:solidFill>
              <a:latin typeface="Meiryo UI" panose="020B0604030504040204" pitchFamily="50" charset="-128"/>
              <a:ea typeface="Meiryo UI" panose="020B0604030504040204" pitchFamily="50" charset="-128"/>
            </a:rPr>
            <a:t>※</a:t>
          </a:r>
          <a:r>
            <a:rPr kumimoji="1" lang="ja-JP" altLang="en-US" sz="1050">
              <a:solidFill>
                <a:srgbClr val="FF0000"/>
              </a:solidFill>
              <a:latin typeface="Meiryo UI" panose="020B0604030504040204" pitchFamily="50" charset="-128"/>
              <a:ea typeface="Meiryo UI" panose="020B0604030504040204" pitchFamily="50" charset="-128"/>
            </a:rPr>
            <a:t>台数も記載、基本は発注書ごとで項目を分けるが、外注の場合は内容ごとに記載</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契約先名称：購入の場合は契約先の事業者名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外注の場合は外注先の事業者名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法人番号：法人番号</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検収日、支払日：○</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　→　○月△日に自動変換されます</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経費発生額：円単位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電動車等費用補助金参考額：各品目ごとの補助金参考額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補助方法：補助方法</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0</xdr:col>
      <xdr:colOff>129429</xdr:colOff>
      <xdr:row>12</xdr:row>
      <xdr:rowOff>171211</xdr:rowOff>
    </xdr:from>
    <xdr:to>
      <xdr:col>0</xdr:col>
      <xdr:colOff>2471218</xdr:colOff>
      <xdr:row>14</xdr:row>
      <xdr:rowOff>112525</xdr:rowOff>
    </xdr:to>
    <xdr:sp macro="" textlink="">
      <xdr:nvSpPr>
        <xdr:cNvPr id="8" name="吹き出し: 四角形 7">
          <a:extLst>
            <a:ext uri="{FF2B5EF4-FFF2-40B4-BE49-F238E27FC236}">
              <a16:creationId xmlns:a16="http://schemas.microsoft.com/office/drawing/2014/main" id="{74322AE9-342A-48A3-B295-5F7BA2800997}"/>
            </a:ext>
          </a:extLst>
        </xdr:cNvPr>
        <xdr:cNvSpPr/>
      </xdr:nvSpPr>
      <xdr:spPr>
        <a:xfrm>
          <a:off x="129429" y="2661318"/>
          <a:ext cx="2341789" cy="349528"/>
        </a:xfrm>
        <a:prstGeom prst="wedgeRectCallout">
          <a:avLst>
            <a:gd name="adj1" fmla="val 211901"/>
            <a:gd name="adj2" fmla="val -362081"/>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①</a:t>
          </a:r>
          <a:r>
            <a:rPr kumimoji="1" lang="ja-JP" altLang="en-US" sz="1050" b="1">
              <a:solidFill>
                <a:srgbClr val="FF0000"/>
              </a:solidFill>
              <a:latin typeface="Meiryo UI" panose="020B0604030504040204" pitchFamily="50" charset="-128"/>
              <a:ea typeface="Meiryo UI" panose="020B0604030504040204" pitchFamily="50" charset="-128"/>
            </a:rPr>
            <a:t>対象項目名</a:t>
          </a:r>
          <a:r>
            <a:rPr kumimoji="1" lang="ja-JP" altLang="en-US" sz="1050" b="1">
              <a:solidFill>
                <a:sysClr val="windowText" lastClr="000000"/>
              </a:solidFill>
              <a:latin typeface="Meiryo UI" panose="020B0604030504040204" pitchFamily="50" charset="-128"/>
              <a:ea typeface="Meiryo UI" panose="020B0604030504040204" pitchFamily="50" charset="-128"/>
            </a:rPr>
            <a:t>が合っているか確認</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12</xdr:col>
      <xdr:colOff>138152</xdr:colOff>
      <xdr:row>1</xdr:row>
      <xdr:rowOff>122382</xdr:rowOff>
    </xdr:from>
    <xdr:to>
      <xdr:col>23</xdr:col>
      <xdr:colOff>353784</xdr:colOff>
      <xdr:row>48</xdr:row>
      <xdr:rowOff>190499</xdr:rowOff>
    </xdr:to>
    <xdr:grpSp>
      <xdr:nvGrpSpPr>
        <xdr:cNvPr id="21" name="グループ化 20">
          <a:extLst>
            <a:ext uri="{FF2B5EF4-FFF2-40B4-BE49-F238E27FC236}">
              <a16:creationId xmlns:a16="http://schemas.microsoft.com/office/drawing/2014/main" id="{FBB4FD33-2650-36F0-EB6F-345E212D546F}"/>
            </a:ext>
            <a:ext uri="{147F2762-F138-4A5C-976F-8EAC2B608ADB}">
              <a16:predDERef xmlns:a16="http://schemas.microsoft.com/office/drawing/2014/main" pred="{74322AE9-342A-48A3-B295-5F7BA2800997}"/>
            </a:ext>
          </a:extLst>
        </xdr:cNvPr>
        <xdr:cNvGrpSpPr/>
      </xdr:nvGrpSpPr>
      <xdr:grpSpPr>
        <a:xfrm>
          <a:off x="17361593" y="357706"/>
          <a:ext cx="7734779" cy="9548293"/>
          <a:chOff x="71716" y="4727199"/>
          <a:chExt cx="7694166" cy="9952904"/>
        </a:xfrm>
      </xdr:grpSpPr>
      <xdr:sp macro="" textlink="">
        <xdr:nvSpPr>
          <xdr:cNvPr id="10" name="テキスト ボックス 9">
            <a:extLst>
              <a:ext uri="{FF2B5EF4-FFF2-40B4-BE49-F238E27FC236}">
                <a16:creationId xmlns:a16="http://schemas.microsoft.com/office/drawing/2014/main" id="{29C619E5-2885-884A-A362-27BCE60B725F}"/>
              </a:ext>
            </a:extLst>
          </xdr:cNvPr>
          <xdr:cNvSpPr txBox="1"/>
        </xdr:nvSpPr>
        <xdr:spPr>
          <a:xfrm>
            <a:off x="123264" y="5154706"/>
            <a:ext cx="2652297" cy="1751435"/>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1</a:t>
            </a:r>
            <a:r>
              <a:rPr kumimoji="1" lang="ja-JP" altLang="en-US" sz="1100"/>
              <a:t>　（〇〇建築）</a:t>
            </a:r>
            <a:endParaRPr kumimoji="1" lang="en-US" altLang="ja-JP" sz="1100"/>
          </a:p>
          <a:p>
            <a:r>
              <a:rPr kumimoji="1" lang="ja-JP" altLang="ja-JP" sz="1100">
                <a:solidFill>
                  <a:srgbClr val="FF0000"/>
                </a:solidFill>
                <a:effectLst/>
                <a:latin typeface="+mn-lt"/>
                <a:ea typeface="+mn-ea"/>
                <a:cs typeface="+mn-cs"/>
              </a:rPr>
              <a:t>→本来は「</a:t>
            </a:r>
            <a:r>
              <a:rPr kumimoji="1" lang="ja-JP" altLang="en-US" sz="1100">
                <a:solidFill>
                  <a:srgbClr val="FF0000"/>
                </a:solidFill>
                <a:effectLst/>
                <a:latin typeface="+mn-lt"/>
                <a:ea typeface="+mn-ea"/>
                <a:cs typeface="+mn-cs"/>
              </a:rPr>
              <a:t>土木</a:t>
            </a:r>
            <a:r>
              <a:rPr kumimoji="1" lang="ja-JP"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建築工事</a:t>
            </a:r>
            <a:r>
              <a:rPr kumimoji="1" lang="ja-JP" altLang="ja-JP" sz="1100">
                <a:solidFill>
                  <a:srgbClr val="FF0000"/>
                </a:solidFill>
                <a:effectLst/>
                <a:latin typeface="+mn-lt"/>
                <a:ea typeface="+mn-ea"/>
                <a:cs typeface="+mn-cs"/>
              </a:rPr>
              <a:t>費」のシートに </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記載</a:t>
            </a:r>
            <a:r>
              <a:rPr kumimoji="1" lang="ja-JP" altLang="en-US" sz="1100">
                <a:solidFill>
                  <a:srgbClr val="FF0000"/>
                </a:solidFill>
                <a:effectLst/>
                <a:latin typeface="+mn-lt"/>
                <a:ea typeface="+mn-ea"/>
                <a:cs typeface="+mn-cs"/>
              </a:rPr>
              <a:t>　</a:t>
            </a:r>
            <a:r>
              <a:rPr kumimoji="1" lang="ja-JP" altLang="en-US" sz="1100" baseline="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する内容だが、</a:t>
            </a:r>
            <a:r>
              <a:rPr kumimoji="1" lang="ja-JP" altLang="en-US" sz="1100">
                <a:solidFill>
                  <a:srgbClr val="FF0000"/>
                </a:solidFill>
                <a:effectLst/>
                <a:latin typeface="+mn-lt"/>
                <a:ea typeface="+mn-ea"/>
                <a:cs typeface="+mn-cs"/>
              </a:rPr>
              <a:t>例</a:t>
            </a:r>
            <a:r>
              <a:rPr kumimoji="1" lang="ja-JP" altLang="ja-JP" sz="1100">
                <a:solidFill>
                  <a:srgbClr val="FF0000"/>
                </a:solidFill>
                <a:effectLst/>
                <a:latin typeface="+mn-lt"/>
                <a:ea typeface="+mn-ea"/>
                <a:cs typeface="+mn-cs"/>
              </a:rPr>
              <a:t>は「</a:t>
            </a:r>
            <a:r>
              <a:rPr kumimoji="1" lang="ja-JP" altLang="en-US" sz="1100">
                <a:solidFill>
                  <a:srgbClr val="FF0000"/>
                </a:solidFill>
                <a:effectLst/>
                <a:latin typeface="+mn-lt"/>
                <a:ea typeface="+mn-ea"/>
                <a:cs typeface="+mn-cs"/>
              </a:rPr>
              <a:t>機械装置等</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製作・購入費</a:t>
            </a:r>
            <a:r>
              <a:rPr kumimoji="1" lang="ja-JP" altLang="ja-JP" sz="1100">
                <a:solidFill>
                  <a:srgbClr val="FF0000"/>
                </a:solidFill>
                <a:effectLst/>
                <a:latin typeface="+mn-lt"/>
                <a:ea typeface="+mn-ea"/>
                <a:cs typeface="+mn-cs"/>
              </a:rPr>
              <a:t>」 のシートで記載</a:t>
            </a:r>
            <a:endParaRPr lang="ja-JP" altLang="ja-JP">
              <a:solidFill>
                <a:srgbClr val="FF0000"/>
              </a:solidFill>
              <a:effectLst/>
            </a:endParaRPr>
          </a:p>
          <a:p>
            <a:endParaRPr kumimoji="1" lang="en-US" altLang="ja-JP" sz="1100"/>
          </a:p>
          <a:p>
            <a:r>
              <a:rPr kumimoji="1" lang="ja-JP" altLang="en-US" sz="1100"/>
              <a:t>品目：充電器の基礎工事</a:t>
            </a:r>
            <a:endParaRPr kumimoji="1" lang="en-US" altLang="ja-JP" sz="1100"/>
          </a:p>
          <a:p>
            <a:r>
              <a:rPr kumimoji="1" lang="ja-JP" altLang="en-US" sz="1100"/>
              <a:t>価格：</a:t>
            </a:r>
            <a:r>
              <a:rPr kumimoji="1" lang="en-US" altLang="ja-JP" sz="1100"/>
              <a:t>11,000,000</a:t>
            </a:r>
            <a:r>
              <a:rPr kumimoji="1" lang="ja-JP" altLang="en-US" sz="1100"/>
              <a:t>　（</a:t>
            </a:r>
            <a:r>
              <a:rPr kumimoji="1" lang="en-US" altLang="ja-JP" sz="1100"/>
              <a:t>10%</a:t>
            </a:r>
            <a:r>
              <a:rPr kumimoji="1" lang="ja-JP" altLang="en-US" sz="1100"/>
              <a:t>税込）</a:t>
            </a:r>
            <a:endParaRPr kumimoji="1" lang="en-US" altLang="ja-JP" sz="1100"/>
          </a:p>
          <a:p>
            <a:r>
              <a:rPr kumimoji="1" lang="ja-JP" altLang="en-US" sz="1100"/>
              <a:t>検収日：</a:t>
            </a:r>
            <a:r>
              <a:rPr kumimoji="1" lang="en-US" altLang="ja-JP" sz="1100"/>
              <a:t>4/2</a:t>
            </a:r>
          </a:p>
          <a:p>
            <a:r>
              <a:rPr kumimoji="1" lang="en-US" altLang="ja-JP" sz="1100"/>
              <a:t>※</a:t>
            </a:r>
            <a:r>
              <a:rPr kumimoji="1" lang="ja-JP" altLang="en-US" sz="1100"/>
              <a:t>助成金額や助成方法は別資料</a:t>
            </a:r>
          </a:p>
        </xdr:txBody>
      </xdr:sp>
      <xdr:sp macro="" textlink="">
        <xdr:nvSpPr>
          <xdr:cNvPr id="11" name="テキスト ボックス 10">
            <a:extLst>
              <a:ext uri="{FF2B5EF4-FFF2-40B4-BE49-F238E27FC236}">
                <a16:creationId xmlns:a16="http://schemas.microsoft.com/office/drawing/2014/main" id="{312C1516-6A24-AB98-BE55-0B303E0088B8}"/>
              </a:ext>
            </a:extLst>
          </xdr:cNvPr>
          <xdr:cNvSpPr txBox="1"/>
        </xdr:nvSpPr>
        <xdr:spPr>
          <a:xfrm>
            <a:off x="5540877" y="5148370"/>
            <a:ext cx="2157019" cy="1677074"/>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3</a:t>
            </a:r>
            <a:r>
              <a:rPr kumimoji="1" lang="ja-JP" altLang="en-US" sz="1100"/>
              <a:t>　（○○株式会社）</a:t>
            </a:r>
            <a:endParaRPr kumimoji="1" lang="en-US" altLang="ja-JP" sz="1100"/>
          </a:p>
          <a:p>
            <a:r>
              <a:rPr kumimoji="1" lang="en-US" altLang="ja-JP" sz="1100"/>
              <a:t>※</a:t>
            </a:r>
            <a:r>
              <a:rPr kumimoji="1" lang="ja-JP" altLang="en-US" sz="1100"/>
              <a:t>充電器購入の場合</a:t>
            </a:r>
            <a:endParaRPr kumimoji="1" lang="en-US" altLang="ja-JP" sz="1100"/>
          </a:p>
          <a:p>
            <a:endParaRPr kumimoji="1" lang="en-US" altLang="ja-JP" sz="1100"/>
          </a:p>
          <a:p>
            <a:r>
              <a:rPr kumimoji="1" lang="ja-JP" altLang="en-US" sz="1100"/>
              <a:t>品名：△</a:t>
            </a:r>
            <a:r>
              <a:rPr kumimoji="1" lang="en-US" altLang="ja-JP" sz="1100"/>
              <a:t>kW </a:t>
            </a:r>
            <a:r>
              <a:rPr kumimoji="1" lang="ja-JP" altLang="en-US" sz="1100"/>
              <a:t>充電器</a:t>
            </a:r>
            <a:endParaRPr kumimoji="1" lang="en-US" altLang="ja-JP" sz="1100"/>
          </a:p>
          <a:p>
            <a:r>
              <a:rPr kumimoji="1" lang="ja-JP" altLang="en-US" sz="1100"/>
              <a:t>台数：</a:t>
            </a:r>
            <a:r>
              <a:rPr kumimoji="1" lang="en-US" altLang="ja-JP" sz="1100"/>
              <a:t>X</a:t>
            </a:r>
            <a:r>
              <a:rPr kumimoji="1" lang="ja-JP" altLang="en-US" sz="1100"/>
              <a:t>台</a:t>
            </a:r>
            <a:endParaRPr kumimoji="1" lang="en-US" altLang="ja-JP" sz="1100"/>
          </a:p>
          <a:p>
            <a:r>
              <a:rPr kumimoji="1" lang="ja-JP" altLang="en-US" sz="1100"/>
              <a:t>価格：</a:t>
            </a:r>
            <a:r>
              <a:rPr kumimoji="1" lang="en-US" altLang="ja-JP" sz="1100"/>
              <a:t>6,600,000</a:t>
            </a:r>
            <a:r>
              <a:rPr kumimoji="1" lang="ja-JP" altLang="en-US" sz="1100"/>
              <a:t>　（</a:t>
            </a:r>
            <a:r>
              <a:rPr kumimoji="1" lang="en-US" altLang="ja-JP" sz="1100"/>
              <a:t>10%</a:t>
            </a:r>
            <a:r>
              <a:rPr kumimoji="1" lang="ja-JP" altLang="en-US" sz="1100"/>
              <a:t>税込）</a:t>
            </a:r>
            <a:endParaRPr kumimoji="1" lang="en-US" altLang="ja-JP" sz="1100"/>
          </a:p>
          <a:p>
            <a:r>
              <a:rPr kumimoji="1" lang="ja-JP" altLang="en-US" sz="1100"/>
              <a:t>検収日：</a:t>
            </a:r>
            <a:r>
              <a:rPr kumimoji="1" lang="en-US" altLang="ja-JP" sz="1100"/>
              <a:t>4/25</a:t>
            </a:r>
          </a:p>
          <a:p>
            <a:r>
              <a:rPr kumimoji="1" lang="en-US" altLang="ja-JP" sz="1100"/>
              <a:t>※</a:t>
            </a:r>
            <a:r>
              <a:rPr kumimoji="1" lang="ja-JP" altLang="en-US" sz="1100"/>
              <a:t>補助金額や補助方法は別資料</a:t>
            </a:r>
          </a:p>
        </xdr:txBody>
      </xdr:sp>
      <xdr:sp macro="" textlink="">
        <xdr:nvSpPr>
          <xdr:cNvPr id="14" name="テキスト ボックス 13">
            <a:extLst>
              <a:ext uri="{FF2B5EF4-FFF2-40B4-BE49-F238E27FC236}">
                <a16:creationId xmlns:a16="http://schemas.microsoft.com/office/drawing/2014/main" id="{2569A2D8-D4B7-7704-BAFD-D1D86E957A22}"/>
              </a:ext>
            </a:extLst>
          </xdr:cNvPr>
          <xdr:cNvSpPr txBox="1"/>
        </xdr:nvSpPr>
        <xdr:spPr>
          <a:xfrm>
            <a:off x="355928" y="7175363"/>
            <a:ext cx="2691587" cy="1976889"/>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4</a:t>
            </a:r>
            <a:r>
              <a:rPr kumimoji="1" lang="ja-JP" altLang="en-US" sz="1100"/>
              <a:t>　（</a:t>
            </a:r>
            <a:r>
              <a:rPr kumimoji="1" lang="en-US" altLang="ja-JP" sz="1100"/>
              <a:t>xx</a:t>
            </a:r>
            <a:r>
              <a:rPr kumimoji="1" lang="ja-JP" altLang="en-US" sz="1100"/>
              <a:t>株式会社）</a:t>
            </a:r>
            <a:endParaRPr kumimoji="1" lang="en-US" altLang="ja-JP" sz="1100"/>
          </a:p>
          <a:p>
            <a:r>
              <a:rPr kumimoji="1" lang="en-US" altLang="ja-JP" sz="1100"/>
              <a:t>※</a:t>
            </a:r>
            <a:r>
              <a:rPr kumimoji="1" lang="ja-JP" altLang="en-US" sz="1100"/>
              <a:t>充電器の保守費の場合</a:t>
            </a:r>
            <a:endParaRPr kumimoji="1" lang="en-US" altLang="ja-JP" sz="1100"/>
          </a:p>
          <a:p>
            <a:r>
              <a:rPr kumimoji="1" lang="ja-JP" altLang="en-US" sz="1100"/>
              <a:t>→</a:t>
            </a:r>
            <a:r>
              <a:rPr kumimoji="1" lang="ja-JP" altLang="ja-JP" sz="1100">
                <a:solidFill>
                  <a:srgbClr val="FF0000"/>
                </a:solidFill>
                <a:effectLst/>
                <a:latin typeface="+mn-lt"/>
                <a:ea typeface="+mn-ea"/>
                <a:cs typeface="+mn-cs"/>
              </a:rPr>
              <a:t>本来は「</a:t>
            </a:r>
            <a:r>
              <a:rPr kumimoji="1" lang="ja-JP" altLang="en-US" sz="1100">
                <a:solidFill>
                  <a:srgbClr val="FF0000"/>
                </a:solidFill>
                <a:effectLst/>
                <a:latin typeface="+mn-lt"/>
                <a:ea typeface="+mn-ea"/>
                <a:cs typeface="+mn-cs"/>
              </a:rPr>
              <a:t>保守</a:t>
            </a:r>
            <a:r>
              <a:rPr kumimoji="1" lang="ja-JP"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改造修理</a:t>
            </a:r>
            <a:r>
              <a:rPr kumimoji="1" lang="ja-JP" altLang="ja-JP" sz="1100">
                <a:solidFill>
                  <a:srgbClr val="FF0000"/>
                </a:solidFill>
                <a:effectLst/>
                <a:latin typeface="+mn-lt"/>
                <a:ea typeface="+mn-ea"/>
                <a:cs typeface="+mn-cs"/>
              </a:rPr>
              <a:t>費」のシートに </a:t>
            </a:r>
            <a:endParaRPr lang="ja-JP" altLang="ja-JP">
              <a:solidFill>
                <a:srgbClr val="FF0000"/>
              </a:solidFill>
              <a:effectLst/>
            </a:endParaRPr>
          </a:p>
          <a:p>
            <a:r>
              <a:rPr kumimoji="1" lang="ja-JP" altLang="ja-JP" sz="1100">
                <a:solidFill>
                  <a:srgbClr val="FF0000"/>
                </a:solidFill>
                <a:effectLst/>
                <a:latin typeface="+mn-lt"/>
                <a:ea typeface="+mn-ea"/>
                <a:cs typeface="+mn-cs"/>
              </a:rPr>
              <a:t>　記載　</a:t>
            </a:r>
            <a:r>
              <a:rPr kumimoji="1" lang="ja-JP" altLang="ja-JP" sz="1100" baseline="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する内容だが、</a:t>
            </a:r>
            <a:r>
              <a:rPr kumimoji="1" lang="ja-JP" altLang="en-US" sz="1100">
                <a:solidFill>
                  <a:srgbClr val="FF0000"/>
                </a:solidFill>
                <a:effectLst/>
                <a:latin typeface="+mn-lt"/>
                <a:ea typeface="+mn-ea"/>
                <a:cs typeface="+mn-cs"/>
              </a:rPr>
              <a:t>例</a:t>
            </a:r>
            <a:r>
              <a:rPr kumimoji="1" lang="ja-JP" altLang="ja-JP" sz="1100">
                <a:solidFill>
                  <a:srgbClr val="FF0000"/>
                </a:solidFill>
                <a:effectLst/>
                <a:latin typeface="+mn-lt"/>
                <a:ea typeface="+mn-ea"/>
                <a:cs typeface="+mn-cs"/>
              </a:rPr>
              <a:t>は「機械装置等</a:t>
            </a:r>
            <a:endParaRPr lang="ja-JP" altLang="ja-JP">
              <a:solidFill>
                <a:srgbClr val="FF0000"/>
              </a:solidFill>
              <a:effectLst/>
            </a:endParaRPr>
          </a:p>
          <a:p>
            <a:r>
              <a:rPr kumimoji="1" lang="ja-JP" altLang="ja-JP" sz="1100">
                <a:solidFill>
                  <a:srgbClr val="FF0000"/>
                </a:solidFill>
                <a:effectLst/>
                <a:latin typeface="+mn-lt"/>
                <a:ea typeface="+mn-ea"/>
                <a:cs typeface="+mn-cs"/>
              </a:rPr>
              <a:t>　製作・購入費」 のシートで記載</a:t>
            </a:r>
            <a:endParaRPr lang="ja-JP" altLang="ja-JP">
              <a:solidFill>
                <a:srgbClr val="FF0000"/>
              </a:solidFill>
              <a:effectLst/>
            </a:endParaRPr>
          </a:p>
          <a:p>
            <a:endParaRPr kumimoji="1" lang="en-US" altLang="ja-JP" sz="1100"/>
          </a:p>
          <a:p>
            <a:r>
              <a:rPr kumimoji="1" lang="ja-JP" altLang="en-US" sz="1100"/>
              <a:t>品名：△</a:t>
            </a:r>
            <a:r>
              <a:rPr kumimoji="1" lang="en-US" altLang="ja-JP" sz="1100"/>
              <a:t>kW </a:t>
            </a:r>
            <a:r>
              <a:rPr kumimoji="1" lang="ja-JP" altLang="en-US" sz="1100"/>
              <a:t>充電器 </a:t>
            </a:r>
            <a:r>
              <a:rPr kumimoji="1" lang="en-US" altLang="ja-JP" sz="1100"/>
              <a:t>X</a:t>
            </a:r>
            <a:r>
              <a:rPr kumimoji="1" lang="ja-JP" altLang="en-US" sz="1100"/>
              <a:t>台　保守</a:t>
            </a:r>
            <a:endParaRPr kumimoji="1" lang="en-US" altLang="ja-JP" sz="1100"/>
          </a:p>
          <a:p>
            <a:r>
              <a:rPr kumimoji="1" lang="ja-JP" altLang="en-US" sz="1100"/>
              <a:t>価格：</a:t>
            </a:r>
            <a:r>
              <a:rPr kumimoji="1" lang="en-US" altLang="ja-JP" sz="1100"/>
              <a:t>330,000</a:t>
            </a:r>
            <a:r>
              <a:rPr kumimoji="1" lang="ja-JP" altLang="en-US" sz="1100"/>
              <a:t>　（</a:t>
            </a:r>
            <a:r>
              <a:rPr kumimoji="1" lang="en-US" altLang="ja-JP" sz="1100"/>
              <a:t>10%</a:t>
            </a:r>
            <a:r>
              <a:rPr kumimoji="1" lang="ja-JP" altLang="en-US" sz="1100"/>
              <a:t>税込）</a:t>
            </a:r>
            <a:endParaRPr kumimoji="1" lang="en-US" altLang="ja-JP" sz="1100"/>
          </a:p>
          <a:p>
            <a:r>
              <a:rPr kumimoji="1" lang="ja-JP" altLang="en-US" sz="1100"/>
              <a:t>検収日：</a:t>
            </a:r>
            <a:r>
              <a:rPr kumimoji="1" lang="en-US" altLang="ja-JP" sz="1100"/>
              <a:t>5/5</a:t>
            </a:r>
          </a:p>
          <a:p>
            <a:r>
              <a:rPr kumimoji="1" lang="en-US" altLang="ja-JP" sz="1100"/>
              <a:t>※</a:t>
            </a:r>
            <a:r>
              <a:rPr kumimoji="1" lang="ja-JP" altLang="en-US" sz="1100"/>
              <a:t>助成金額や助成方法は別資料</a:t>
            </a:r>
          </a:p>
        </xdr:txBody>
      </xdr:sp>
      <xdr:sp macro="" textlink="">
        <xdr:nvSpPr>
          <xdr:cNvPr id="15" name="テキスト ボックス 14">
            <a:extLst>
              <a:ext uri="{FF2B5EF4-FFF2-40B4-BE49-F238E27FC236}">
                <a16:creationId xmlns:a16="http://schemas.microsoft.com/office/drawing/2014/main" id="{C102F233-B06E-693D-9386-6579B6CF4DC0}"/>
              </a:ext>
            </a:extLst>
          </xdr:cNvPr>
          <xdr:cNvSpPr txBox="1"/>
        </xdr:nvSpPr>
        <xdr:spPr>
          <a:xfrm>
            <a:off x="212913" y="4740088"/>
            <a:ext cx="4630748" cy="296549"/>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事業者様が車両・充電器を購入する際の例</a:t>
            </a:r>
          </a:p>
        </xdr:txBody>
      </xdr:sp>
      <xdr:sp macro="" textlink="">
        <xdr:nvSpPr>
          <xdr:cNvPr id="20" name="正方形/長方形 19">
            <a:extLst>
              <a:ext uri="{FF2B5EF4-FFF2-40B4-BE49-F238E27FC236}">
                <a16:creationId xmlns:a16="http://schemas.microsoft.com/office/drawing/2014/main" id="{065A9BEF-A1E6-40B6-A892-C024ADA08F91}"/>
              </a:ext>
            </a:extLst>
          </xdr:cNvPr>
          <xdr:cNvSpPr/>
        </xdr:nvSpPr>
        <xdr:spPr>
          <a:xfrm>
            <a:off x="71716" y="4727199"/>
            <a:ext cx="7694166" cy="9952904"/>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0E9FFF99-3C22-AA46-EDB1-859A3D2A5445}"/>
              </a:ext>
            </a:extLst>
          </xdr:cNvPr>
          <xdr:cNvSpPr txBox="1"/>
        </xdr:nvSpPr>
        <xdr:spPr>
          <a:xfrm>
            <a:off x="3233624" y="5154705"/>
            <a:ext cx="2152679" cy="1576590"/>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2</a:t>
            </a:r>
            <a:r>
              <a:rPr kumimoji="1" lang="ja-JP" altLang="en-US" sz="1100"/>
              <a:t>　（</a:t>
            </a:r>
            <a:r>
              <a:rPr kumimoji="1" lang="en-US" altLang="ja-JP" sz="1100"/>
              <a:t>OEM</a:t>
            </a:r>
            <a:r>
              <a:rPr kumimoji="1" lang="ja-JP" altLang="en-US" sz="1100"/>
              <a:t>）</a:t>
            </a:r>
            <a:endParaRPr kumimoji="1" lang="en-US" altLang="ja-JP" sz="1100"/>
          </a:p>
          <a:p>
            <a:r>
              <a:rPr kumimoji="1" lang="en-US" altLang="ja-JP" sz="1100"/>
              <a:t>※</a:t>
            </a:r>
            <a:r>
              <a:rPr kumimoji="1" lang="ja-JP" altLang="en-US" sz="1100"/>
              <a:t>車両購入の場合</a:t>
            </a:r>
            <a:endParaRPr kumimoji="1" lang="en-US" altLang="ja-JP" sz="1100"/>
          </a:p>
          <a:p>
            <a:r>
              <a:rPr kumimoji="1" lang="ja-JP" altLang="en-US" sz="1100"/>
              <a:t>　</a:t>
            </a:r>
            <a:endParaRPr kumimoji="1" lang="en-US" altLang="ja-JP" sz="1100"/>
          </a:p>
          <a:p>
            <a:r>
              <a:rPr kumimoji="1" lang="ja-JP" altLang="en-US" sz="1100"/>
              <a:t>品目：（車両名）</a:t>
            </a:r>
            <a:endParaRPr kumimoji="1" lang="en-US" altLang="ja-JP" sz="1100"/>
          </a:p>
          <a:p>
            <a:r>
              <a:rPr kumimoji="1" lang="ja-JP" altLang="en-US" sz="1100"/>
              <a:t>台数：</a:t>
            </a:r>
            <a:r>
              <a:rPr kumimoji="1" lang="en-US" altLang="ja-JP" sz="1100"/>
              <a:t>1</a:t>
            </a:r>
            <a:r>
              <a:rPr kumimoji="1" lang="ja-JP" altLang="en-US" sz="1100"/>
              <a:t>台</a:t>
            </a:r>
            <a:endParaRPr kumimoji="1" lang="en-US" altLang="ja-JP" sz="1100"/>
          </a:p>
          <a:p>
            <a:r>
              <a:rPr kumimoji="1" lang="ja-JP" altLang="en-US" sz="1100"/>
              <a:t>価格：</a:t>
            </a:r>
            <a:r>
              <a:rPr kumimoji="1" lang="en-US" altLang="ja-JP" sz="1100"/>
              <a:t>33,000,000</a:t>
            </a:r>
            <a:r>
              <a:rPr kumimoji="1" lang="ja-JP" altLang="en-US" sz="1100"/>
              <a:t>　（</a:t>
            </a:r>
            <a:r>
              <a:rPr kumimoji="1" lang="en-US" altLang="ja-JP" sz="1100"/>
              <a:t>10%</a:t>
            </a:r>
            <a:r>
              <a:rPr kumimoji="1" lang="ja-JP" altLang="en-US" sz="1100"/>
              <a:t>税込）</a:t>
            </a:r>
            <a:endParaRPr kumimoji="1" lang="en-US" altLang="ja-JP" sz="1100"/>
          </a:p>
          <a:p>
            <a:r>
              <a:rPr kumimoji="1" lang="ja-JP" altLang="en-US" sz="1100"/>
              <a:t>検収日：</a:t>
            </a:r>
            <a:r>
              <a:rPr kumimoji="1" lang="en-US" altLang="ja-JP" sz="1100"/>
              <a:t>4/20</a:t>
            </a:r>
          </a:p>
          <a:p>
            <a:r>
              <a:rPr kumimoji="1" lang="en-US" altLang="ja-JP" sz="1100"/>
              <a:t>※</a:t>
            </a:r>
            <a:r>
              <a:rPr kumimoji="1" lang="ja-JP" altLang="en-US" sz="1100"/>
              <a:t>助成金額や助成方法は別資料</a:t>
            </a:r>
          </a:p>
        </xdr:txBody>
      </xdr:sp>
      <xdr:sp macro="" textlink="">
        <xdr:nvSpPr>
          <xdr:cNvPr id="17" name="テキスト ボックス 16">
            <a:extLst>
              <a:ext uri="{FF2B5EF4-FFF2-40B4-BE49-F238E27FC236}">
                <a16:creationId xmlns:a16="http://schemas.microsoft.com/office/drawing/2014/main" id="{58867BBC-51E0-74D6-4940-C1D4B6377AC5}"/>
              </a:ext>
            </a:extLst>
          </xdr:cNvPr>
          <xdr:cNvSpPr txBox="1"/>
        </xdr:nvSpPr>
        <xdr:spPr>
          <a:xfrm>
            <a:off x="3433247" y="7231198"/>
            <a:ext cx="2578545" cy="1571360"/>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5</a:t>
            </a:r>
            <a:r>
              <a:rPr kumimoji="1" lang="ja-JP" altLang="en-US" sz="1100"/>
              <a:t>　（○○株式会社）</a:t>
            </a:r>
            <a:endParaRPr kumimoji="1" lang="en-US" altLang="ja-JP" sz="1100"/>
          </a:p>
          <a:p>
            <a:r>
              <a:rPr kumimoji="1" lang="en-US" altLang="ja-JP" sz="1100"/>
              <a:t>※</a:t>
            </a:r>
            <a:r>
              <a:rPr kumimoji="1" lang="ja-JP" altLang="en-US" sz="1100"/>
              <a:t>充電器購入の場合</a:t>
            </a:r>
            <a:endParaRPr kumimoji="1" lang="en-US" altLang="ja-JP" sz="1100"/>
          </a:p>
          <a:p>
            <a:endParaRPr kumimoji="1" lang="en-US" altLang="ja-JP" sz="1100"/>
          </a:p>
          <a:p>
            <a:r>
              <a:rPr kumimoji="1" lang="ja-JP" altLang="en-US" sz="1100"/>
              <a:t>品名：△</a:t>
            </a:r>
            <a:r>
              <a:rPr kumimoji="1" lang="en-US" altLang="ja-JP" sz="1100"/>
              <a:t>kW </a:t>
            </a:r>
            <a:r>
              <a:rPr kumimoji="1" lang="ja-JP" altLang="en-US" sz="1100"/>
              <a:t>充電器</a:t>
            </a:r>
            <a:endParaRPr kumimoji="1" lang="en-US" altLang="ja-JP" sz="1100"/>
          </a:p>
          <a:p>
            <a:r>
              <a:rPr kumimoji="1" lang="ja-JP" altLang="en-US" sz="1100"/>
              <a:t>台数：</a:t>
            </a:r>
            <a:r>
              <a:rPr kumimoji="1" lang="en-US" altLang="ja-JP" sz="1100"/>
              <a:t>Y</a:t>
            </a:r>
            <a:r>
              <a:rPr kumimoji="1" lang="ja-JP" altLang="en-US" sz="1100"/>
              <a:t>台</a:t>
            </a:r>
            <a:endParaRPr kumimoji="1" lang="en-US" altLang="ja-JP" sz="1100"/>
          </a:p>
          <a:p>
            <a:r>
              <a:rPr kumimoji="1" lang="ja-JP" altLang="en-US" sz="1100"/>
              <a:t>価格：</a:t>
            </a:r>
            <a:r>
              <a:rPr kumimoji="1" lang="en-US" altLang="ja-JP" sz="1100"/>
              <a:t>9,900,000</a:t>
            </a:r>
            <a:r>
              <a:rPr kumimoji="1" lang="ja-JP" altLang="en-US" sz="1100"/>
              <a:t>　（</a:t>
            </a:r>
            <a:r>
              <a:rPr kumimoji="1" lang="en-US" altLang="ja-JP" sz="1100"/>
              <a:t>10%</a:t>
            </a:r>
            <a:r>
              <a:rPr kumimoji="1" lang="ja-JP" altLang="en-US" sz="1100"/>
              <a:t>税込）</a:t>
            </a:r>
            <a:endParaRPr kumimoji="1" lang="en-US" altLang="ja-JP" sz="1100"/>
          </a:p>
          <a:p>
            <a:r>
              <a:rPr kumimoji="1" lang="ja-JP" altLang="en-US" sz="1100"/>
              <a:t>検収日：</a:t>
            </a:r>
            <a:r>
              <a:rPr kumimoji="1" lang="en-US" altLang="ja-JP" sz="1100"/>
              <a:t>5/15</a:t>
            </a:r>
          </a:p>
          <a:p>
            <a:r>
              <a:rPr kumimoji="1" lang="en-US" altLang="ja-JP" sz="1100"/>
              <a:t>※</a:t>
            </a:r>
            <a:r>
              <a:rPr kumimoji="1" lang="ja-JP" altLang="en-US" sz="1100"/>
              <a:t>助成金額や助成方法は別資料</a:t>
            </a:r>
          </a:p>
        </xdr:txBody>
      </xdr:sp>
      <xdr:sp macro="" textlink="">
        <xdr:nvSpPr>
          <xdr:cNvPr id="18" name="テキスト ボックス 17">
            <a:extLst>
              <a:ext uri="{FF2B5EF4-FFF2-40B4-BE49-F238E27FC236}">
                <a16:creationId xmlns:a16="http://schemas.microsoft.com/office/drawing/2014/main" id="{EE0DC464-8908-17EC-DFE0-46EDC4545793}"/>
              </a:ext>
            </a:extLst>
          </xdr:cNvPr>
          <xdr:cNvSpPr txBox="1"/>
        </xdr:nvSpPr>
        <xdr:spPr>
          <a:xfrm>
            <a:off x="274344" y="9379242"/>
            <a:ext cx="2827561" cy="1871174"/>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6</a:t>
            </a:r>
            <a:r>
              <a:rPr kumimoji="1" lang="ja-JP" altLang="en-US" sz="1100"/>
              <a:t>　（</a:t>
            </a:r>
            <a:r>
              <a:rPr kumimoji="1" lang="en-US" altLang="ja-JP" sz="1100"/>
              <a:t>xx</a:t>
            </a:r>
            <a:r>
              <a:rPr kumimoji="1" lang="ja-JP" altLang="en-US" sz="1100"/>
              <a:t>株式会社）</a:t>
            </a:r>
            <a:endParaRPr kumimoji="1" lang="en-US" altLang="ja-JP" sz="1100"/>
          </a:p>
          <a:p>
            <a:r>
              <a:rPr kumimoji="1" lang="en-US" altLang="ja-JP" sz="1100"/>
              <a:t>※</a:t>
            </a:r>
            <a:r>
              <a:rPr kumimoji="1" lang="ja-JP" altLang="en-US" sz="1100"/>
              <a:t>充電器の保守費の場合</a:t>
            </a:r>
            <a:endParaRPr kumimoji="1" lang="en-US" altLang="ja-JP" sz="1100"/>
          </a:p>
          <a:p>
            <a:r>
              <a:rPr kumimoji="1" lang="ja-JP" altLang="ja-JP" sz="1100">
                <a:solidFill>
                  <a:schemeClr val="dk1"/>
                </a:solidFill>
                <a:effectLst/>
                <a:latin typeface="+mn-lt"/>
                <a:ea typeface="+mn-ea"/>
                <a:cs typeface="+mn-cs"/>
              </a:rPr>
              <a:t>→</a:t>
            </a:r>
            <a:r>
              <a:rPr kumimoji="1" lang="ja-JP" altLang="ja-JP" sz="1100">
                <a:solidFill>
                  <a:srgbClr val="FF0000"/>
                </a:solidFill>
                <a:effectLst/>
                <a:latin typeface="+mn-lt"/>
                <a:ea typeface="+mn-ea"/>
                <a:cs typeface="+mn-cs"/>
              </a:rPr>
              <a:t>本来は「保守・改造修理費」のシートに </a:t>
            </a:r>
            <a:endParaRPr lang="ja-JP" altLang="ja-JP">
              <a:solidFill>
                <a:srgbClr val="FF0000"/>
              </a:solidFill>
              <a:effectLst/>
            </a:endParaRPr>
          </a:p>
          <a:p>
            <a:r>
              <a:rPr kumimoji="1" lang="ja-JP" altLang="ja-JP" sz="1100">
                <a:solidFill>
                  <a:srgbClr val="FF0000"/>
                </a:solidFill>
                <a:effectLst/>
                <a:latin typeface="+mn-lt"/>
                <a:ea typeface="+mn-ea"/>
                <a:cs typeface="+mn-cs"/>
              </a:rPr>
              <a:t>　記載　</a:t>
            </a:r>
            <a:r>
              <a:rPr kumimoji="1" lang="ja-JP" altLang="ja-JP" sz="1100" baseline="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する内容だが、</a:t>
            </a:r>
            <a:r>
              <a:rPr kumimoji="1" lang="ja-JP" altLang="en-US" sz="1100">
                <a:solidFill>
                  <a:srgbClr val="FF0000"/>
                </a:solidFill>
                <a:effectLst/>
                <a:latin typeface="+mn-lt"/>
                <a:ea typeface="+mn-ea"/>
                <a:cs typeface="+mn-cs"/>
              </a:rPr>
              <a:t>例</a:t>
            </a:r>
            <a:r>
              <a:rPr kumimoji="1" lang="ja-JP" altLang="ja-JP" sz="1100">
                <a:solidFill>
                  <a:srgbClr val="FF0000"/>
                </a:solidFill>
                <a:effectLst/>
                <a:latin typeface="+mn-lt"/>
                <a:ea typeface="+mn-ea"/>
                <a:cs typeface="+mn-cs"/>
              </a:rPr>
              <a:t>は「機械装置等</a:t>
            </a:r>
            <a:endParaRPr lang="ja-JP" altLang="ja-JP">
              <a:solidFill>
                <a:srgbClr val="FF0000"/>
              </a:solidFill>
              <a:effectLst/>
            </a:endParaRPr>
          </a:p>
          <a:p>
            <a:r>
              <a:rPr kumimoji="1" lang="ja-JP" altLang="ja-JP" sz="1100">
                <a:solidFill>
                  <a:srgbClr val="FF0000"/>
                </a:solidFill>
                <a:effectLst/>
                <a:latin typeface="+mn-lt"/>
                <a:ea typeface="+mn-ea"/>
                <a:cs typeface="+mn-cs"/>
              </a:rPr>
              <a:t>　製作・購入費」 のシートで記載</a:t>
            </a:r>
            <a:endParaRPr lang="ja-JP" altLang="ja-JP">
              <a:solidFill>
                <a:srgbClr val="FF0000"/>
              </a:solidFill>
              <a:effectLst/>
            </a:endParaRPr>
          </a:p>
          <a:p>
            <a:endParaRPr kumimoji="1" lang="en-US" altLang="ja-JP" sz="1100"/>
          </a:p>
          <a:p>
            <a:r>
              <a:rPr kumimoji="1" lang="ja-JP" altLang="en-US" sz="1100"/>
              <a:t>品名：△</a:t>
            </a:r>
            <a:r>
              <a:rPr kumimoji="1" lang="en-US" altLang="ja-JP" sz="1100"/>
              <a:t>kW </a:t>
            </a:r>
            <a:r>
              <a:rPr kumimoji="1" lang="ja-JP" altLang="en-US" sz="1100"/>
              <a:t>充電器 </a:t>
            </a:r>
            <a:r>
              <a:rPr kumimoji="1" lang="en-US" altLang="ja-JP" sz="1100"/>
              <a:t>X</a:t>
            </a:r>
            <a:r>
              <a:rPr kumimoji="1" lang="ja-JP" altLang="en-US" sz="1100"/>
              <a:t>＋</a:t>
            </a:r>
            <a:r>
              <a:rPr kumimoji="1" lang="en-US" altLang="ja-JP" sz="1100"/>
              <a:t>Y</a:t>
            </a:r>
            <a:r>
              <a:rPr kumimoji="1" lang="ja-JP" altLang="en-US" sz="1100"/>
              <a:t>台　保守</a:t>
            </a:r>
            <a:endParaRPr kumimoji="1" lang="en-US" altLang="ja-JP" sz="1100"/>
          </a:p>
          <a:p>
            <a:r>
              <a:rPr kumimoji="1" lang="ja-JP" altLang="en-US" sz="1100"/>
              <a:t>価格：</a:t>
            </a:r>
            <a:r>
              <a:rPr kumimoji="1" lang="en-US" altLang="ja-JP" sz="1100"/>
              <a:t>825,000</a:t>
            </a:r>
            <a:r>
              <a:rPr kumimoji="1" lang="ja-JP" altLang="en-US" sz="1100"/>
              <a:t>　（</a:t>
            </a:r>
            <a:r>
              <a:rPr kumimoji="1" lang="en-US" altLang="ja-JP" sz="1100"/>
              <a:t>10%</a:t>
            </a:r>
            <a:r>
              <a:rPr kumimoji="1" lang="ja-JP" altLang="en-US" sz="1100"/>
              <a:t>税込）</a:t>
            </a:r>
            <a:endParaRPr kumimoji="1" lang="en-US" altLang="ja-JP" sz="1100"/>
          </a:p>
          <a:p>
            <a:r>
              <a:rPr kumimoji="1" lang="ja-JP" altLang="en-US" sz="1100"/>
              <a:t>検収日：</a:t>
            </a:r>
            <a:r>
              <a:rPr kumimoji="1" lang="en-US" altLang="ja-JP" sz="1100"/>
              <a:t>6/10</a:t>
            </a:r>
          </a:p>
          <a:p>
            <a:r>
              <a:rPr kumimoji="1" lang="en-US" altLang="ja-JP" sz="1100"/>
              <a:t>※</a:t>
            </a:r>
            <a:r>
              <a:rPr kumimoji="1" lang="ja-JP" altLang="en-US" sz="1100"/>
              <a:t>助成金額や助成方法は別資料</a:t>
            </a:r>
          </a:p>
        </xdr:txBody>
      </xdr:sp>
      <xdr:sp macro="" textlink="">
        <xdr:nvSpPr>
          <xdr:cNvPr id="27" name="テキスト ボックス 26">
            <a:extLst>
              <a:ext uri="{FF2B5EF4-FFF2-40B4-BE49-F238E27FC236}">
                <a16:creationId xmlns:a16="http://schemas.microsoft.com/office/drawing/2014/main" id="{75AA6B1C-E303-A42C-3A13-F7A8D1F5F382}"/>
              </a:ext>
            </a:extLst>
          </xdr:cNvPr>
          <xdr:cNvSpPr txBox="1"/>
        </xdr:nvSpPr>
        <xdr:spPr>
          <a:xfrm>
            <a:off x="237810" y="11992414"/>
            <a:ext cx="3217632" cy="2364895"/>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7</a:t>
            </a:r>
            <a:r>
              <a:rPr kumimoji="1" lang="ja-JP" altLang="en-US" sz="1100"/>
              <a:t>　</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リース</a:t>
            </a:r>
            <a:r>
              <a:rPr kumimoji="1" lang="ja-JP" altLang="ja-JP" sz="1100">
                <a:solidFill>
                  <a:schemeClr val="dk1"/>
                </a:solidFill>
                <a:effectLst/>
                <a:latin typeface="+mn-lt"/>
                <a:ea typeface="+mn-ea"/>
                <a:cs typeface="+mn-cs"/>
              </a:rPr>
              <a:t>）</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外注先が数種類の車種をリースする場合</a:t>
            </a:r>
            <a:endParaRPr lang="ja-JP" altLang="ja-JP">
              <a:effectLst/>
            </a:endParaRPr>
          </a:p>
          <a:p>
            <a:r>
              <a:rPr kumimoji="1" lang="ja-JP" altLang="en-US" sz="1100"/>
              <a:t>→</a:t>
            </a:r>
            <a:r>
              <a:rPr kumimoji="1" lang="ja-JP" altLang="ja-JP" sz="1100">
                <a:solidFill>
                  <a:srgbClr val="FF0000"/>
                </a:solidFill>
                <a:effectLst/>
                <a:latin typeface="+mn-lt"/>
                <a:ea typeface="+mn-ea"/>
                <a:cs typeface="+mn-cs"/>
              </a:rPr>
              <a:t>本来は「</a:t>
            </a:r>
            <a:r>
              <a:rPr kumimoji="1" lang="ja-JP" altLang="en-US" sz="1100">
                <a:solidFill>
                  <a:srgbClr val="FF0000"/>
                </a:solidFill>
                <a:effectLst/>
                <a:latin typeface="+mn-lt"/>
                <a:ea typeface="+mn-ea"/>
                <a:cs typeface="+mn-cs"/>
              </a:rPr>
              <a:t>諸経費」のシートに記載する</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内容だが、例は「</a:t>
            </a:r>
            <a:r>
              <a:rPr kumimoji="1" lang="ja-JP" altLang="ja-JP" sz="1100">
                <a:solidFill>
                  <a:srgbClr val="FF0000"/>
                </a:solidFill>
                <a:effectLst/>
                <a:latin typeface="+mn-lt"/>
                <a:ea typeface="+mn-ea"/>
                <a:cs typeface="+mn-cs"/>
              </a:rPr>
              <a:t>機械装置等製作・購入費」</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 のシートで記載</a:t>
            </a:r>
            <a:endParaRPr kumimoji="1" lang="en-US" altLang="ja-JP" sz="1100"/>
          </a:p>
          <a:p>
            <a:endParaRPr kumimoji="1" lang="en-US" altLang="ja-JP" sz="1100"/>
          </a:p>
          <a:p>
            <a:r>
              <a:rPr kumimoji="1" lang="ja-JP" altLang="ja-JP" sz="1100">
                <a:solidFill>
                  <a:schemeClr val="dk1"/>
                </a:solidFill>
                <a:effectLst/>
                <a:latin typeface="+mn-lt"/>
                <a:ea typeface="+mn-ea"/>
                <a:cs typeface="+mn-cs"/>
              </a:rPr>
              <a:t>品目：</a:t>
            </a:r>
            <a:r>
              <a:rPr kumimoji="1" lang="en-US" altLang="ja-JP" sz="1100">
                <a:solidFill>
                  <a:schemeClr val="dk1"/>
                </a:solidFill>
                <a:effectLst/>
                <a:latin typeface="+mn-lt"/>
                <a:ea typeface="+mn-ea"/>
                <a:cs typeface="+mn-cs"/>
              </a:rPr>
              <a:t>EV</a:t>
            </a:r>
            <a:r>
              <a:rPr kumimoji="1" lang="ja-JP" altLang="ja-JP" sz="1100">
                <a:solidFill>
                  <a:schemeClr val="dk1"/>
                </a:solidFill>
                <a:effectLst/>
                <a:latin typeface="+mn-lt"/>
                <a:ea typeface="+mn-ea"/>
                <a:cs typeface="+mn-cs"/>
              </a:rPr>
              <a:t>データ取得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23</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23</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月）</a:t>
            </a:r>
            <a:endParaRPr lang="ja-JP" altLang="ja-JP">
              <a:effectLst/>
            </a:endParaRPr>
          </a:p>
          <a:p>
            <a:r>
              <a:rPr kumimoji="1" lang="ja-JP" altLang="ja-JP" sz="1100">
                <a:solidFill>
                  <a:schemeClr val="dk1"/>
                </a:solidFill>
                <a:effectLst/>
                <a:latin typeface="+mn-lt"/>
                <a:ea typeface="+mn-ea"/>
                <a:cs typeface="+mn-cs"/>
              </a:rPr>
              <a:t>内容：車種</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台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台あたり月</a:t>
            </a:r>
            <a:r>
              <a:rPr kumimoji="1" lang="en-US" altLang="ja-JP" sz="1100">
                <a:solidFill>
                  <a:schemeClr val="dk1"/>
                </a:solidFill>
                <a:effectLst/>
                <a:latin typeface="+mn-lt"/>
                <a:ea typeface="+mn-ea"/>
                <a:cs typeface="+mn-cs"/>
              </a:rPr>
              <a:t>11,000 </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lang="ja-JP" altLang="ja-JP">
              <a:effectLst/>
            </a:endParaRPr>
          </a:p>
          <a:p>
            <a:r>
              <a:rPr kumimoji="1" lang="ja-JP" altLang="ja-JP" sz="1100">
                <a:solidFill>
                  <a:schemeClr val="dk1"/>
                </a:solidFill>
                <a:effectLst/>
                <a:latin typeface="+mn-lt"/>
                <a:ea typeface="+mn-ea"/>
                <a:cs typeface="+mn-cs"/>
              </a:rPr>
              <a:t>　　　　車種</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台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台あたり月</a:t>
            </a:r>
            <a:r>
              <a:rPr kumimoji="1" lang="en-US" altLang="ja-JP" sz="1100">
                <a:solidFill>
                  <a:schemeClr val="dk1"/>
                </a:solidFill>
                <a:effectLst/>
                <a:latin typeface="+mn-lt"/>
                <a:ea typeface="+mn-ea"/>
                <a:cs typeface="+mn-cs"/>
              </a:rPr>
              <a:t>16,500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lang="ja-JP" altLang="ja-JP">
              <a:effectLst/>
            </a:endParaRPr>
          </a:p>
          <a:p>
            <a:r>
              <a:rPr kumimoji="1" lang="ja-JP" altLang="ja-JP" sz="1100">
                <a:solidFill>
                  <a:schemeClr val="dk1"/>
                </a:solidFill>
                <a:effectLst/>
                <a:latin typeface="+mn-lt"/>
                <a:ea typeface="+mn-ea"/>
                <a:cs typeface="+mn-cs"/>
              </a:rPr>
              <a:t>価格：</a:t>
            </a:r>
            <a:r>
              <a:rPr kumimoji="1" lang="en-US" altLang="ja-JP" sz="1100">
                <a:solidFill>
                  <a:schemeClr val="dk1"/>
                </a:solidFill>
                <a:effectLst/>
                <a:latin typeface="+mn-lt"/>
                <a:ea typeface="+mn-ea"/>
                <a:cs typeface="+mn-cs"/>
              </a:rPr>
              <a:t>1,056,000</a:t>
            </a:r>
            <a:endParaRPr lang="ja-JP" altLang="ja-JP">
              <a:effectLst/>
            </a:endParaRPr>
          </a:p>
          <a:p>
            <a:r>
              <a:rPr kumimoji="1" lang="ja-JP" altLang="ja-JP" sz="1100">
                <a:solidFill>
                  <a:schemeClr val="dk1"/>
                </a:solidFill>
                <a:effectLst/>
                <a:latin typeface="+mn-lt"/>
                <a:ea typeface="+mn-ea"/>
                <a:cs typeface="+mn-cs"/>
              </a:rPr>
              <a:t>支払日：月末毎に支払い</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助成金額や助成方法は別資料</a:t>
            </a:r>
            <a:endParaRPr kumimoji="1" lang="ja-JP" altLang="en-US" sz="1100"/>
          </a:p>
        </xdr:txBody>
      </xdr:sp>
      <xdr:sp macro="" textlink="">
        <xdr:nvSpPr>
          <xdr:cNvPr id="28" name="テキスト ボックス 27">
            <a:extLst>
              <a:ext uri="{FF2B5EF4-FFF2-40B4-BE49-F238E27FC236}">
                <a16:creationId xmlns:a16="http://schemas.microsoft.com/office/drawing/2014/main" id="{9853883F-6FBA-C3CA-CF2A-A5AA10A662FA}"/>
              </a:ext>
            </a:extLst>
          </xdr:cNvPr>
          <xdr:cNvSpPr txBox="1"/>
        </xdr:nvSpPr>
        <xdr:spPr>
          <a:xfrm>
            <a:off x="3732395" y="11992414"/>
            <a:ext cx="3217632" cy="2364895"/>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8</a:t>
            </a:r>
            <a:r>
              <a:rPr kumimoji="1" lang="ja-JP" altLang="en-US" sz="1100"/>
              <a:t>　</a:t>
            </a:r>
            <a:r>
              <a:rPr kumimoji="1" lang="ja-JP" altLang="ja-JP" sz="1100">
                <a:solidFill>
                  <a:schemeClr val="dk1"/>
                </a:solidFill>
                <a:effectLst/>
                <a:latin typeface="+mn-lt"/>
                <a:ea typeface="+mn-ea"/>
                <a:cs typeface="+mn-cs"/>
              </a:rPr>
              <a:t>　（外注先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石油</a:t>
            </a:r>
            <a:r>
              <a:rPr kumimoji="1" lang="ja-JP" altLang="ja-JP" sz="1100">
                <a:solidFill>
                  <a:schemeClr val="dk1"/>
                </a:solidFill>
                <a:effectLst/>
                <a:latin typeface="+mn-lt"/>
                <a:ea typeface="+mn-ea"/>
                <a:cs typeface="+mn-cs"/>
              </a:rPr>
              <a:t>）</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外注先が数種類の車種をリースする場合</a:t>
            </a:r>
            <a:endParaRPr lang="ja-JP" altLang="ja-JP">
              <a:effectLst/>
            </a:endParaRPr>
          </a:p>
          <a:p>
            <a:r>
              <a:rPr kumimoji="1" lang="ja-JP" altLang="en-US" sz="1100"/>
              <a:t>→</a:t>
            </a:r>
            <a:r>
              <a:rPr kumimoji="1" lang="ja-JP" altLang="ja-JP" sz="1100">
                <a:solidFill>
                  <a:srgbClr val="FF0000"/>
                </a:solidFill>
                <a:effectLst/>
                <a:latin typeface="+mn-lt"/>
                <a:ea typeface="+mn-ea"/>
                <a:cs typeface="+mn-cs"/>
              </a:rPr>
              <a:t>本来は「</a:t>
            </a:r>
            <a:r>
              <a:rPr kumimoji="1" lang="ja-JP" altLang="en-US" sz="1100">
                <a:solidFill>
                  <a:srgbClr val="FF0000"/>
                </a:solidFill>
                <a:effectLst/>
                <a:latin typeface="+mn-lt"/>
                <a:ea typeface="+mn-ea"/>
                <a:cs typeface="+mn-cs"/>
              </a:rPr>
              <a:t>消耗品費」のシートに記載する</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内容だが、例は「</a:t>
            </a:r>
            <a:r>
              <a:rPr kumimoji="1" lang="ja-JP" altLang="ja-JP" sz="1100">
                <a:solidFill>
                  <a:srgbClr val="FF0000"/>
                </a:solidFill>
                <a:effectLst/>
                <a:latin typeface="+mn-lt"/>
                <a:ea typeface="+mn-ea"/>
                <a:cs typeface="+mn-cs"/>
              </a:rPr>
              <a:t>機械装置等製作・購入費」</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 のシートで記載</a:t>
            </a:r>
            <a:endParaRPr kumimoji="1" lang="en-US" altLang="ja-JP" sz="1100"/>
          </a:p>
          <a:p>
            <a:endParaRPr lang="ja-JP" altLang="ja-JP">
              <a:effectLst/>
            </a:endParaRPr>
          </a:p>
          <a:p>
            <a:r>
              <a:rPr kumimoji="1" lang="ja-JP" altLang="ja-JP" sz="1100">
                <a:solidFill>
                  <a:schemeClr val="dk1"/>
                </a:solidFill>
                <a:effectLst/>
                <a:latin typeface="+mn-lt"/>
                <a:ea typeface="+mn-ea"/>
                <a:cs typeface="+mn-cs"/>
              </a:rPr>
              <a:t>品目：燃料</a:t>
            </a:r>
            <a:endParaRPr lang="ja-JP" altLang="ja-JP">
              <a:effectLst/>
            </a:endParaRPr>
          </a:p>
          <a:p>
            <a:r>
              <a:rPr kumimoji="1" lang="ja-JP" altLang="ja-JP" sz="1100">
                <a:solidFill>
                  <a:schemeClr val="dk1"/>
                </a:solidFill>
                <a:effectLst/>
                <a:latin typeface="+mn-lt"/>
                <a:ea typeface="+mn-ea"/>
                <a:cs typeface="+mn-cs"/>
              </a:rPr>
              <a:t>量：○</a:t>
            </a:r>
            <a:r>
              <a:rPr kumimoji="1" lang="en-US" altLang="ja-JP" sz="1100">
                <a:solidFill>
                  <a:schemeClr val="dk1"/>
                </a:solidFill>
                <a:effectLst/>
                <a:latin typeface="+mn-lt"/>
                <a:ea typeface="+mn-ea"/>
                <a:cs typeface="+mn-cs"/>
              </a:rPr>
              <a:t>kg</a:t>
            </a:r>
            <a:endParaRPr lang="ja-JP" altLang="ja-JP">
              <a:effectLst/>
            </a:endParaRPr>
          </a:p>
          <a:p>
            <a:pPr eaLnBrk="1" fontAlgn="auto" latinLnBrk="0" hangingPunct="1"/>
            <a:r>
              <a:rPr kumimoji="1" lang="ja-JP" altLang="ja-JP" sz="1100">
                <a:solidFill>
                  <a:schemeClr val="dk1"/>
                </a:solidFill>
                <a:effectLst/>
                <a:latin typeface="+mn-lt"/>
                <a:ea typeface="+mn-ea"/>
                <a:cs typeface="+mn-cs"/>
              </a:rPr>
              <a:t>価格：</a:t>
            </a:r>
            <a:r>
              <a:rPr kumimoji="1" lang="en-US" altLang="ja-JP" sz="1100">
                <a:solidFill>
                  <a:schemeClr val="dk1"/>
                </a:solidFill>
                <a:effectLst/>
                <a:latin typeface="+mn-lt"/>
                <a:ea typeface="+mn-ea"/>
                <a:cs typeface="+mn-cs"/>
              </a:rPr>
              <a:t>11,000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lang="ja-JP" altLang="ja-JP">
              <a:effectLst/>
            </a:endParaRPr>
          </a:p>
          <a:p>
            <a:r>
              <a:rPr kumimoji="1" lang="ja-JP" altLang="ja-JP" sz="1100">
                <a:solidFill>
                  <a:schemeClr val="dk1"/>
                </a:solidFill>
                <a:effectLst/>
                <a:latin typeface="+mn-lt"/>
                <a:ea typeface="+mn-ea"/>
                <a:cs typeface="+mn-cs"/>
              </a:rPr>
              <a:t>検収日：</a:t>
            </a:r>
            <a:r>
              <a:rPr kumimoji="1" lang="en-US" altLang="ja-JP" sz="1100">
                <a:solidFill>
                  <a:schemeClr val="dk1"/>
                </a:solidFill>
                <a:effectLst/>
                <a:latin typeface="+mn-lt"/>
                <a:ea typeface="+mn-ea"/>
                <a:cs typeface="+mn-cs"/>
              </a:rPr>
              <a:t>10/20</a:t>
            </a:r>
            <a:endParaRPr lang="ja-JP" altLang="ja-JP">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補助</a:t>
            </a:r>
            <a:r>
              <a:rPr kumimoji="1" lang="ja-JP" altLang="ja-JP" sz="1100">
                <a:solidFill>
                  <a:schemeClr val="dk1"/>
                </a:solidFill>
                <a:effectLst/>
                <a:latin typeface="+mn-lt"/>
                <a:ea typeface="+mn-ea"/>
                <a:cs typeface="+mn-cs"/>
              </a:rPr>
              <a:t>金額や</a:t>
            </a:r>
            <a:r>
              <a:rPr kumimoji="1" lang="ja-JP" altLang="en-US" sz="1100">
                <a:solidFill>
                  <a:schemeClr val="dk1"/>
                </a:solidFill>
                <a:effectLst/>
                <a:latin typeface="+mn-lt"/>
                <a:ea typeface="+mn-ea"/>
                <a:cs typeface="+mn-cs"/>
              </a:rPr>
              <a:t>補助</a:t>
            </a:r>
            <a:r>
              <a:rPr kumimoji="1" lang="ja-JP" altLang="ja-JP" sz="1100">
                <a:solidFill>
                  <a:schemeClr val="dk1"/>
                </a:solidFill>
                <a:effectLst/>
                <a:latin typeface="+mn-lt"/>
                <a:ea typeface="+mn-ea"/>
                <a:cs typeface="+mn-cs"/>
              </a:rPr>
              <a:t>方法は別資料</a:t>
            </a:r>
            <a:endParaRPr kumimoji="1" lang="ja-JP" altLang="en-US" sz="1100"/>
          </a:p>
        </xdr:txBody>
      </xdr:sp>
      <xdr:sp macro="" textlink="">
        <xdr:nvSpPr>
          <xdr:cNvPr id="29" name="テキスト ボックス 28">
            <a:extLst>
              <a:ext uri="{FF2B5EF4-FFF2-40B4-BE49-F238E27FC236}">
                <a16:creationId xmlns:a16="http://schemas.microsoft.com/office/drawing/2014/main" id="{CFB817CE-FBA0-602E-6DDA-1F237E6DA347}"/>
              </a:ext>
            </a:extLst>
          </xdr:cNvPr>
          <xdr:cNvSpPr txBox="1"/>
        </xdr:nvSpPr>
        <xdr:spPr>
          <a:xfrm>
            <a:off x="212913" y="11411170"/>
            <a:ext cx="4996620" cy="39068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事業者様が車両をリース、燃料を購入する際の記載例</a:t>
            </a:r>
          </a:p>
        </xdr:txBody>
      </xdr:sp>
    </xdr:grpSp>
    <xdr:clientData/>
  </xdr:twoCellAnchor>
  <xdr:twoCellAnchor>
    <xdr:from>
      <xdr:col>0</xdr:col>
      <xdr:colOff>108856</xdr:colOff>
      <xdr:row>0</xdr:row>
      <xdr:rowOff>108856</xdr:rowOff>
    </xdr:from>
    <xdr:to>
      <xdr:col>0</xdr:col>
      <xdr:colOff>5783036</xdr:colOff>
      <xdr:row>11</xdr:row>
      <xdr:rowOff>78441</xdr:rowOff>
    </xdr:to>
    <xdr:sp macro="" textlink="">
      <xdr:nvSpPr>
        <xdr:cNvPr id="5" name="テキスト ボックス 4">
          <a:extLst>
            <a:ext uri="{FF2B5EF4-FFF2-40B4-BE49-F238E27FC236}">
              <a16:creationId xmlns:a16="http://schemas.microsoft.com/office/drawing/2014/main" id="{ED84DF1B-DBDF-0A3F-ADFC-DF9800387EB0}"/>
            </a:ext>
          </a:extLst>
        </xdr:cNvPr>
        <xdr:cNvSpPr txBox="1"/>
      </xdr:nvSpPr>
      <xdr:spPr>
        <a:xfrm>
          <a:off x="108856" y="108856"/>
          <a:ext cx="5674180" cy="2221967"/>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サンプル</a:t>
          </a:r>
          <a:r>
            <a:rPr kumimoji="1" lang="en-US" altLang="ja-JP" sz="1600" b="1">
              <a:latin typeface="Meiryo UI" panose="020B0604030504040204" pitchFamily="50" charset="-128"/>
              <a:ea typeface="Meiryo UI" panose="020B0604030504040204" pitchFamily="50" charset="-128"/>
            </a:rPr>
            <a:t>A</a:t>
          </a:r>
          <a:r>
            <a:rPr kumimoji="1" lang="ja-JP" altLang="en-US" sz="1600" b="1">
              <a:latin typeface="Meiryo UI" panose="020B0604030504040204" pitchFamily="50" charset="-128"/>
              <a:ea typeface="Meiryo UI" panose="020B0604030504040204" pitchFamily="50" charset="-128"/>
            </a:rPr>
            <a:t>（事業者様で車両・充電器を購入・リースする場合）</a:t>
          </a:r>
          <a:endParaRPr kumimoji="1" lang="en-US" altLang="ja-JP" sz="1600" b="1">
            <a:latin typeface="Meiryo UI" panose="020B0604030504040204" pitchFamily="50" charset="-128"/>
            <a:ea typeface="Meiryo UI" panose="020B0604030504040204" pitchFamily="50" charset="-128"/>
          </a:endParaRPr>
        </a:p>
        <a:p>
          <a:r>
            <a:rPr kumimoji="1" lang="ja-JP" altLang="en-US" sz="1200">
              <a:solidFill>
                <a:srgbClr val="0000FF"/>
              </a:solidFill>
              <a:latin typeface="Meiryo UI" panose="020B0604030504040204" pitchFamily="50" charset="-128"/>
              <a:ea typeface="Meiryo UI" panose="020B0604030504040204" pitchFamily="50" charset="-128"/>
            </a:rPr>
            <a:t>青字</a:t>
          </a:r>
          <a:r>
            <a:rPr kumimoji="1" lang="ja-JP" altLang="en-US" sz="1200">
              <a:latin typeface="Meiryo UI" panose="020B0604030504040204" pitchFamily="50" charset="-128"/>
              <a:ea typeface="Meiryo UI" panose="020B0604030504040204" pitchFamily="50" charset="-128"/>
            </a:rPr>
            <a:t>が事業者様で記載いただく欄になります。</a:t>
          </a:r>
        </a:p>
        <a:p>
          <a:r>
            <a:rPr kumimoji="1" lang="ja-JP" altLang="en-US" sz="1200">
              <a:latin typeface="Meiryo UI" panose="020B0604030504040204" pitchFamily="50" charset="-128"/>
              <a:ea typeface="Meiryo UI" panose="020B0604030504040204" pitchFamily="50" charset="-128"/>
            </a:rPr>
            <a:t>対象項目名に、電動車等費用が発生した費用項目を記載ください（以下</a:t>
          </a:r>
          <a:r>
            <a:rPr kumimoji="1" lang="en-US" altLang="ja-JP" sz="1200">
              <a:latin typeface="Meiryo UI" panose="020B0604030504040204" pitchFamily="50" charset="-128"/>
              <a:ea typeface="Meiryo UI" panose="020B0604030504040204" pitchFamily="50" charset="-128"/>
            </a:rPr>
            <a:t>6</a:t>
          </a:r>
          <a:r>
            <a:rPr kumimoji="1" lang="ja-JP" altLang="en-US" sz="1200">
              <a:latin typeface="Meiryo UI" panose="020B0604030504040204" pitchFamily="50" charset="-128"/>
              <a:ea typeface="Meiryo UI" panose="020B0604030504040204" pitchFamily="50" charset="-128"/>
            </a:rPr>
            <a:t>つより選択）</a:t>
          </a:r>
          <a:endParaRPr kumimoji="1" lang="en-US" altLang="ja-JP" sz="1200">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・土木</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建築工事費　・機械装置等製作</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購入費　・保守</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改造修理費</a:t>
          </a:r>
          <a:endParaRPr kumimoji="1" lang="en-US" altLang="ja-JP" sz="1200" b="1">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・消耗品費　・諸経費</a:t>
          </a:r>
          <a:endParaRPr kumimoji="1" lang="en-US" altLang="ja-JP" sz="1200">
            <a:latin typeface="Meiryo UI" panose="020B0604030504040204" pitchFamily="50" charset="-128"/>
            <a:ea typeface="Meiryo UI" panose="020B0604030504040204" pitchFamily="50" charset="-128"/>
          </a:endParaRPr>
        </a:p>
        <a:p>
          <a:r>
            <a:rPr kumimoji="1" lang="en-US" altLang="ja-JP" sz="1200" u="sng">
              <a:latin typeface="Meiryo UI" panose="020B0604030504040204" pitchFamily="50" charset="-128"/>
              <a:ea typeface="Meiryo UI" panose="020B0604030504040204" pitchFamily="50" charset="-128"/>
            </a:rPr>
            <a:t>※</a:t>
          </a:r>
          <a:r>
            <a:rPr kumimoji="1" lang="ja-JP" altLang="en-US" sz="1200" u="sng">
              <a:latin typeface="Meiryo UI" panose="020B0604030504040204" pitchFamily="50" charset="-128"/>
              <a:ea typeface="Meiryo UI" panose="020B0604030504040204" pitchFamily="50" charset="-128"/>
            </a:rPr>
            <a:t>外注費（車両運行者が車両・充電器を導入する場合）はサンプル</a:t>
          </a:r>
          <a:r>
            <a:rPr kumimoji="1" lang="en-US" altLang="ja-JP" sz="1200" u="sng">
              <a:latin typeface="Meiryo UI" panose="020B0604030504040204" pitchFamily="50" charset="-128"/>
              <a:ea typeface="Meiryo UI" panose="020B0604030504040204" pitchFamily="50" charset="-128"/>
            </a:rPr>
            <a:t>B</a:t>
          </a:r>
          <a:r>
            <a:rPr kumimoji="1" lang="ja-JP" altLang="en-US" sz="1200" u="sng">
              <a:latin typeface="Meiryo UI" panose="020B0604030504040204" pitchFamily="50" charset="-128"/>
              <a:ea typeface="Meiryo UI" panose="020B0604030504040204" pitchFamily="50" charset="-128"/>
            </a:rPr>
            <a:t>を参照ください</a:t>
          </a:r>
          <a:endParaRPr kumimoji="1" lang="en-US" altLang="ja-JP" sz="1200" u="sng">
            <a:latin typeface="Meiryo UI" panose="020B0604030504040204" pitchFamily="50" charset="-128"/>
            <a:ea typeface="Meiryo UI" panose="020B0604030504040204" pitchFamily="50" charset="-128"/>
          </a:endParaRPr>
        </a:p>
        <a:p>
          <a:r>
            <a:rPr kumimoji="1" lang="en-US" altLang="ja-JP" sz="1200" u="sng">
              <a:latin typeface="Meiryo UI" panose="020B0604030504040204" pitchFamily="50" charset="-128"/>
              <a:ea typeface="Meiryo UI" panose="020B0604030504040204" pitchFamily="50" charset="-128"/>
            </a:rPr>
            <a:t>※</a:t>
          </a:r>
          <a:r>
            <a:rPr kumimoji="1" lang="ja-JP" altLang="en-US" sz="1200" u="sng">
              <a:latin typeface="Meiryo UI" panose="020B0604030504040204" pitchFamily="50" charset="-128"/>
              <a:ea typeface="Meiryo UI" panose="020B0604030504040204" pitchFamily="50" charset="-128"/>
            </a:rPr>
            <a:t>サンプルでは上記項目をまたがって同一シートに記載していますが、記載する際は</a:t>
          </a:r>
          <a:endParaRPr kumimoji="1" lang="en-US" altLang="ja-JP" sz="1200" u="sng">
            <a:latin typeface="Meiryo UI" panose="020B0604030504040204" pitchFamily="50" charset="-128"/>
            <a:ea typeface="Meiryo UI" panose="020B0604030504040204" pitchFamily="50" charset="-128"/>
          </a:endParaRPr>
        </a:p>
        <a:p>
          <a:r>
            <a:rPr kumimoji="1" lang="ja-JP" altLang="en-US" sz="1200" u="none">
              <a:latin typeface="Meiryo UI" panose="020B0604030504040204" pitchFamily="50" charset="-128"/>
              <a:ea typeface="Meiryo UI" panose="020B0604030504040204" pitchFamily="50" charset="-128"/>
            </a:rPr>
            <a:t> 　</a:t>
          </a:r>
          <a:r>
            <a:rPr kumimoji="1" lang="ja-JP" altLang="en-US" sz="1200" u="sng">
              <a:latin typeface="Meiryo UI" panose="020B0604030504040204" pitchFamily="50" charset="-128"/>
              <a:ea typeface="Meiryo UI" panose="020B0604030504040204" pitchFamily="50" charset="-128"/>
            </a:rPr>
            <a:t>それぞれの項目ごとにシートを分けてご記入ください。</a:t>
          </a:r>
        </a:p>
      </xdr:txBody>
    </xdr:sp>
    <xdr:clientData/>
  </xdr:twoCellAnchor>
  <xdr:twoCellAnchor>
    <xdr:from>
      <xdr:col>2</xdr:col>
      <xdr:colOff>101016</xdr:colOff>
      <xdr:row>24</xdr:row>
      <xdr:rowOff>20490</xdr:rowOff>
    </xdr:from>
    <xdr:to>
      <xdr:col>4</xdr:col>
      <xdr:colOff>851647</xdr:colOff>
      <xdr:row>28</xdr:row>
      <xdr:rowOff>190500</xdr:rowOff>
    </xdr:to>
    <xdr:sp macro="" textlink="">
      <xdr:nvSpPr>
        <xdr:cNvPr id="25" name="吹き出し: 四角形 24">
          <a:extLst>
            <a:ext uri="{FF2B5EF4-FFF2-40B4-BE49-F238E27FC236}">
              <a16:creationId xmlns:a16="http://schemas.microsoft.com/office/drawing/2014/main" id="{C8238AD2-C510-A807-D2C0-47977BAF7F6B}"/>
            </a:ext>
          </a:extLst>
        </xdr:cNvPr>
        <xdr:cNvSpPr/>
      </xdr:nvSpPr>
      <xdr:spPr>
        <a:xfrm>
          <a:off x="6286663" y="4895049"/>
          <a:ext cx="4728719" cy="976833"/>
        </a:xfrm>
        <a:prstGeom prst="wedgeRectCallout">
          <a:avLst>
            <a:gd name="adj1" fmla="val -36116"/>
            <a:gd name="adj2" fmla="val -15767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none">
              <a:solidFill>
                <a:sysClr val="windowText" lastClr="000000"/>
              </a:solidFill>
              <a:latin typeface="Meiryo UI" panose="020B0604030504040204" pitchFamily="50" charset="-128"/>
              <a:ea typeface="Meiryo UI" panose="020B0604030504040204" pitchFamily="50" charset="-128"/>
            </a:rPr>
            <a:t>ナンバリングの表記に指定はございません。</a:t>
          </a:r>
          <a:endParaRPr kumimoji="1" lang="en-US" altLang="ja-JP" sz="1050"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none">
              <a:solidFill>
                <a:sysClr val="windowText" lastClr="000000"/>
              </a:solidFill>
              <a:latin typeface="Meiryo UI" panose="020B0604030504040204" pitchFamily="50" charset="-128"/>
              <a:ea typeface="Meiryo UI" panose="020B0604030504040204" pitchFamily="50" charset="-128"/>
            </a:rPr>
            <a:t>関連が明確なものはナンバリングで関連性を示していただけると幸いです。</a:t>
          </a:r>
          <a:endParaRPr kumimoji="1" lang="en-US" altLang="ja-JP" sz="1050"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none">
              <a:solidFill>
                <a:sysClr val="windowText" lastClr="000000"/>
              </a:solidFill>
              <a:latin typeface="Meiryo UI" panose="020B0604030504040204" pitchFamily="50" charset="-128"/>
              <a:ea typeface="Meiryo UI" panose="020B0604030504040204" pitchFamily="50" charset="-128"/>
            </a:rPr>
            <a:t>（機</a:t>
          </a:r>
          <a:r>
            <a:rPr kumimoji="1" lang="en-US" altLang="ja-JP" sz="1050" u="none">
              <a:solidFill>
                <a:sysClr val="windowText" lastClr="000000"/>
              </a:solidFill>
              <a:latin typeface="Meiryo UI" panose="020B0604030504040204" pitchFamily="50" charset="-128"/>
              <a:ea typeface="Meiryo UI" panose="020B0604030504040204" pitchFamily="50" charset="-128"/>
            </a:rPr>
            <a:t>2,3 </a:t>
          </a:r>
          <a:r>
            <a:rPr kumimoji="1" lang="ja-JP" altLang="en-US" sz="1050" u="none">
              <a:solidFill>
                <a:sysClr val="windowText" lastClr="000000"/>
              </a:solidFill>
              <a:latin typeface="Meiryo UI" panose="020B0604030504040204" pitchFamily="50" charset="-128"/>
              <a:ea typeface="Meiryo UI" panose="020B0604030504040204" pitchFamily="50" charset="-128"/>
            </a:rPr>
            <a:t>充電器</a:t>
          </a:r>
          <a:r>
            <a:rPr kumimoji="1" lang="en-US" altLang="ja-JP" sz="1050" u="none">
              <a:solidFill>
                <a:sysClr val="windowText" lastClr="000000"/>
              </a:solidFill>
              <a:latin typeface="Meiryo UI" panose="020B0604030504040204" pitchFamily="50" charset="-128"/>
              <a:ea typeface="Meiryo UI" panose="020B0604030504040204" pitchFamily="50" charset="-128"/>
            </a:rPr>
            <a:t>X+Y</a:t>
          </a:r>
          <a:r>
            <a:rPr kumimoji="1" lang="ja-JP" altLang="en-US" sz="1050" u="none">
              <a:solidFill>
                <a:sysClr val="windowText" lastClr="000000"/>
              </a:solidFill>
              <a:latin typeface="Meiryo UI" panose="020B0604030504040204" pitchFamily="50" charset="-128"/>
              <a:ea typeface="Meiryo UI" panose="020B0604030504040204" pitchFamily="50" charset="-128"/>
            </a:rPr>
            <a:t>台の保守）＝（機</a:t>
          </a:r>
          <a:r>
            <a:rPr kumimoji="1" lang="en-US" altLang="ja-JP" sz="1050" u="none">
              <a:solidFill>
                <a:sysClr val="windowText" lastClr="000000"/>
              </a:solidFill>
              <a:latin typeface="Meiryo UI" panose="020B0604030504040204" pitchFamily="50" charset="-128"/>
              <a:ea typeface="Meiryo UI" panose="020B0604030504040204" pitchFamily="50" charset="-128"/>
            </a:rPr>
            <a:t>2-1 </a:t>
          </a:r>
          <a:r>
            <a:rPr kumimoji="1" lang="ja-JP" altLang="en-US" sz="1050" u="none">
              <a:solidFill>
                <a:sysClr val="windowText" lastClr="000000"/>
              </a:solidFill>
              <a:latin typeface="Meiryo UI" panose="020B0604030504040204" pitchFamily="50" charset="-128"/>
              <a:ea typeface="Meiryo UI" panose="020B0604030504040204" pitchFamily="50" charset="-128"/>
            </a:rPr>
            <a:t>充電器）＋（機</a:t>
          </a:r>
          <a:r>
            <a:rPr kumimoji="1" lang="en-US" altLang="ja-JP" sz="1050" u="none">
              <a:solidFill>
                <a:sysClr val="windowText" lastClr="000000"/>
              </a:solidFill>
              <a:latin typeface="Meiryo UI" panose="020B0604030504040204" pitchFamily="50" charset="-128"/>
              <a:ea typeface="Meiryo UI" panose="020B0604030504040204" pitchFamily="50" charset="-128"/>
            </a:rPr>
            <a:t>3 </a:t>
          </a:r>
          <a:r>
            <a:rPr kumimoji="1" lang="ja-JP" altLang="en-US" sz="1050" u="none">
              <a:solidFill>
                <a:sysClr val="windowText" lastClr="000000"/>
              </a:solidFill>
              <a:latin typeface="Meiryo UI" panose="020B0604030504040204" pitchFamily="50" charset="-128"/>
              <a:ea typeface="Meiryo UI" panose="020B0604030504040204" pitchFamily="50" charset="-128"/>
            </a:rPr>
            <a:t>充電器）の保守 </a:t>
          </a:r>
          <a:endParaRPr kumimoji="1" lang="en-US" altLang="ja-JP" sz="105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1199029</xdr:colOff>
      <xdr:row>24</xdr:row>
      <xdr:rowOff>17930</xdr:rowOff>
    </xdr:from>
    <xdr:to>
      <xdr:col>10</xdr:col>
      <xdr:colOff>795618</xdr:colOff>
      <xdr:row>29</xdr:row>
      <xdr:rowOff>11207</xdr:rowOff>
    </xdr:to>
    <xdr:sp macro="" textlink="">
      <xdr:nvSpPr>
        <xdr:cNvPr id="2" name="吹き出し: 四角形 1">
          <a:extLst>
            <a:ext uri="{FF2B5EF4-FFF2-40B4-BE49-F238E27FC236}">
              <a16:creationId xmlns:a16="http://schemas.microsoft.com/office/drawing/2014/main" id="{8F7E321C-B7D9-4BA8-962E-58EC0595AF3F}"/>
            </a:ext>
          </a:extLst>
        </xdr:cNvPr>
        <xdr:cNvSpPr/>
      </xdr:nvSpPr>
      <xdr:spPr>
        <a:xfrm>
          <a:off x="11362764" y="4892489"/>
          <a:ext cx="4953001" cy="1001806"/>
        </a:xfrm>
        <a:prstGeom prst="wedgeRectCallout">
          <a:avLst>
            <a:gd name="adj1" fmla="val 40421"/>
            <a:gd name="adj2" fmla="val -75706"/>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「電動車等費用 補助金参考額」</a:t>
          </a:r>
          <a:r>
            <a:rPr kumimoji="1" lang="ja-JP" altLang="en-US" sz="1200" b="0" u="none">
              <a:solidFill>
                <a:sysClr val="windowText" lastClr="000000"/>
              </a:solidFill>
              <a:latin typeface="Meiryo UI" panose="020B0604030504040204" pitchFamily="50" charset="-128"/>
              <a:ea typeface="Meiryo UI" panose="020B0604030504040204" pitchFamily="50" charset="-128"/>
            </a:rPr>
            <a:t>には、実施計画書作成時の積算の元となった</a:t>
          </a:r>
          <a:r>
            <a:rPr kumimoji="1" lang="ja-JP" altLang="en-US" sz="1200" b="1" u="sng">
              <a:solidFill>
                <a:sysClr val="windowText" lastClr="000000"/>
              </a:solidFill>
              <a:latin typeface="Meiryo UI" panose="020B0604030504040204" pitchFamily="50" charset="-128"/>
              <a:ea typeface="Meiryo UI" panose="020B0604030504040204" pitchFamily="50" charset="-128"/>
            </a:rPr>
            <a:t>「別紙</a:t>
          </a:r>
          <a:r>
            <a:rPr kumimoji="1" lang="en-US" altLang="ja-JP" sz="1200" b="1" u="sng">
              <a:solidFill>
                <a:sysClr val="windowText" lastClr="000000"/>
              </a:solidFill>
              <a:latin typeface="Meiryo UI" panose="020B0604030504040204" pitchFamily="50" charset="-128"/>
              <a:ea typeface="Meiryo UI" panose="020B0604030504040204" pitchFamily="50" charset="-128"/>
            </a:rPr>
            <a:t>2-②-1_</a:t>
          </a:r>
          <a:r>
            <a:rPr kumimoji="1" lang="ja-JP" altLang="en-US" sz="1200" b="1" u="sng">
              <a:solidFill>
                <a:sysClr val="windowText" lastClr="000000"/>
              </a:solidFill>
              <a:latin typeface="Meiryo UI" panose="020B0604030504040204" pitchFamily="50" charset="-128"/>
              <a:ea typeface="Meiryo UI" panose="020B0604030504040204" pitchFamily="50" charset="-128"/>
            </a:rPr>
            <a:t>電動車等費用積算資料一式」</a:t>
          </a:r>
          <a:r>
            <a:rPr kumimoji="1" lang="ja-JP" altLang="en-US" sz="1200" b="0" u="none">
              <a:solidFill>
                <a:sysClr val="windowText" lastClr="000000"/>
              </a:solidFill>
              <a:latin typeface="Meiryo UI" panose="020B0604030504040204" pitchFamily="50" charset="-128"/>
              <a:ea typeface="Meiryo UI" panose="020B0604030504040204" pitchFamily="50" charset="-128"/>
            </a:rPr>
            <a:t>の該当ファイルから補助金額・補助方法を算出・記載ください。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7</xdr:col>
      <xdr:colOff>381000</xdr:colOff>
      <xdr:row>5</xdr:row>
      <xdr:rowOff>129988</xdr:rowOff>
    </xdr:from>
    <xdr:to>
      <xdr:col>10</xdr:col>
      <xdr:colOff>217714</xdr:colOff>
      <xdr:row>8</xdr:row>
      <xdr:rowOff>136071</xdr:rowOff>
    </xdr:to>
    <xdr:sp macro="" textlink="">
      <xdr:nvSpPr>
        <xdr:cNvPr id="12" name="吹き出し: 四角形 11">
          <a:extLst>
            <a:ext uri="{FF2B5EF4-FFF2-40B4-BE49-F238E27FC236}">
              <a16:creationId xmlns:a16="http://schemas.microsoft.com/office/drawing/2014/main" id="{B0B0BB56-45AA-4DCD-A0DC-95EB2564B79E}"/>
            </a:ext>
          </a:extLst>
        </xdr:cNvPr>
        <xdr:cNvSpPr/>
      </xdr:nvSpPr>
      <xdr:spPr>
        <a:xfrm>
          <a:off x="13620750" y="1191345"/>
          <a:ext cx="2122714" cy="618405"/>
        </a:xfrm>
        <a:prstGeom prst="wedgeRectCallout">
          <a:avLst>
            <a:gd name="adj1" fmla="val 44458"/>
            <a:gd name="adj2" fmla="val -104311"/>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342901</xdr:colOff>
      <xdr:row>12</xdr:row>
      <xdr:rowOff>171450</xdr:rowOff>
    </xdr:from>
    <xdr:to>
      <xdr:col>19</xdr:col>
      <xdr:colOff>148168</xdr:colOff>
      <xdr:row>19</xdr:row>
      <xdr:rowOff>186359</xdr:rowOff>
    </xdr:to>
    <xdr:sp macro="" textlink="">
      <xdr:nvSpPr>
        <xdr:cNvPr id="2" name="吹き出し: 四角形 1">
          <a:extLst>
            <a:ext uri="{FF2B5EF4-FFF2-40B4-BE49-F238E27FC236}">
              <a16:creationId xmlns:a16="http://schemas.microsoft.com/office/drawing/2014/main" id="{122979D6-89D2-42BF-8B86-5C16A098142C}"/>
            </a:ext>
          </a:extLst>
        </xdr:cNvPr>
        <xdr:cNvSpPr/>
      </xdr:nvSpPr>
      <xdr:spPr>
        <a:xfrm>
          <a:off x="9734551" y="2609850"/>
          <a:ext cx="6787092" cy="1415084"/>
        </a:xfrm>
        <a:prstGeom prst="wedgeRectCallout">
          <a:avLst>
            <a:gd name="adj1" fmla="val -50000"/>
            <a:gd name="adj2" fmla="val 79586"/>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助成金参考額（合計額）について</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＊基本費用</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分</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　</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補助率</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TRL</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で設定される基本の補助率</a:t>
          </a:r>
          <a:r>
            <a:rPr kumimoji="1" lang="ja-JP" altLang="en-US" sz="1100" baseline="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aseline="0">
              <a:solidFill>
                <a:sysClr val="windowText" lastClr="000000"/>
              </a:solidFill>
              <a:effectLst/>
              <a:latin typeface="Meiryo UI" panose="020B0604030504040204" pitchFamily="50" charset="-128"/>
              <a:ea typeface="Meiryo UI" panose="020B0604030504040204" pitchFamily="50" charset="-128"/>
              <a:cs typeface="+mn-cs"/>
            </a:rPr>
            <a:t>2/3</a:t>
          </a:r>
          <a:r>
            <a:rPr kumimoji="1" lang="ja-JP" altLang="en-US" sz="1100" baseline="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aseline="0">
              <a:solidFill>
                <a:sysClr val="windowText" lastClr="000000"/>
              </a:solidFill>
              <a:effectLst/>
              <a:latin typeface="Meiryo UI" panose="020B0604030504040204" pitchFamily="50" charset="-128"/>
              <a:ea typeface="Meiryo UI" panose="020B0604030504040204" pitchFamily="50" charset="-128"/>
              <a:cs typeface="+mn-cs"/>
            </a:rPr>
            <a:t>1/2</a:t>
          </a:r>
          <a:r>
            <a:rPr kumimoji="1" lang="ja-JP" altLang="en-US" sz="1100" baseline="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100" baseline="0">
              <a:solidFill>
                <a:sysClr val="windowText" lastClr="000000"/>
              </a:solidFill>
              <a:effectLst/>
              <a:latin typeface="Meiryo UI" panose="020B0604030504040204" pitchFamily="50" charset="-128"/>
              <a:ea typeface="Meiryo UI" panose="020B0604030504040204" pitchFamily="50" charset="-128"/>
              <a:cs typeface="+mn-cs"/>
            </a:rPr>
            <a:t>1/3</a:t>
          </a:r>
          <a:r>
            <a:rPr kumimoji="1" lang="ja-JP" altLang="en-US" sz="1100" baseline="0">
              <a:solidFill>
                <a:sysClr val="windowText" lastClr="000000"/>
              </a:solidFill>
              <a:effectLst/>
              <a:latin typeface="Meiryo UI" panose="020B0604030504040204" pitchFamily="50" charset="-128"/>
              <a:ea typeface="Meiryo UI" panose="020B0604030504040204" pitchFamily="50" charset="-128"/>
              <a:cs typeface="+mn-cs"/>
            </a:rPr>
            <a:t>）</a:t>
          </a:r>
          <a:endPar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endParaRPr>
        </a:p>
        <a:p>
          <a:pPr algn="l"/>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100" u="sng">
              <a:solidFill>
                <a:sysClr val="windowText" lastClr="000000"/>
              </a:solidFill>
              <a:effectLst/>
              <a:latin typeface="Meiryo UI" panose="020B0604030504040204" pitchFamily="50" charset="-128"/>
              <a:ea typeface="Meiryo UI" panose="020B0604030504040204" pitchFamily="50" charset="-128"/>
              <a:cs typeface="+mn-cs"/>
            </a:rPr>
            <a:t>電動車等費用　</a:t>
          </a:r>
          <a:r>
            <a:rPr kumimoji="1" lang="en-US" altLang="ja-JP" sz="1100" u="sng">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100" u="sng">
              <a:solidFill>
                <a:sysClr val="windowText" lastClr="000000"/>
              </a:solidFill>
              <a:effectLst/>
              <a:latin typeface="Meiryo UI" panose="020B0604030504040204" pitchFamily="50" charset="-128"/>
              <a:ea typeface="Meiryo UI" panose="020B0604030504040204" pitchFamily="50" charset="-128"/>
              <a:cs typeface="+mn-cs"/>
            </a:rPr>
            <a:t>電動車等費用シートから転記</a:t>
          </a:r>
          <a:r>
            <a:rPr kumimoji="1" lang="ja-JP" altLang="en-US" sz="1100" u="none">
              <a:solidFill>
                <a:sysClr val="windowText" lastClr="000000"/>
              </a:solidFill>
              <a:effectLst/>
              <a:latin typeface="Meiryo UI" panose="020B0604030504040204" pitchFamily="50" charset="-128"/>
              <a:ea typeface="Meiryo UI" panose="020B0604030504040204" pitchFamily="50" charset="-128"/>
              <a:cs typeface="+mn-cs"/>
            </a:rPr>
            <a:t>　</a:t>
          </a:r>
          <a:endParaRPr kumimoji="1" lang="en-US" altLang="ja-JP" sz="1100" u="none">
            <a:solidFill>
              <a:sysClr val="windowText" lastClr="000000"/>
            </a:solidFill>
            <a:effectLst/>
            <a:latin typeface="Meiryo UI" panose="020B0604030504040204" pitchFamily="50" charset="-128"/>
            <a:ea typeface="Meiryo UI" panose="020B0604030504040204" pitchFamily="50" charset="-128"/>
            <a:cs typeface="+mn-cs"/>
          </a:endParaRPr>
        </a:p>
        <a:p>
          <a:pPr algn="l"/>
          <a:r>
            <a:rPr kumimoji="1" lang="ja-JP" altLang="en-US" sz="1100" u="none">
              <a:solidFill>
                <a:sysClr val="windowText" lastClr="000000"/>
              </a:solidFill>
              <a:effectLst/>
              <a:latin typeface="Meiryo UI" panose="020B0604030504040204" pitchFamily="50" charset="-128"/>
              <a:ea typeface="Meiryo UI" panose="020B0604030504040204" pitchFamily="50" charset="-128"/>
              <a:cs typeface="+mn-cs"/>
            </a:rPr>
            <a:t>　　</a:t>
          </a:r>
          <a:r>
            <a:rPr kumimoji="1" lang="en-US" altLang="ja-JP" sz="1100" u="none">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100" u="none">
              <a:solidFill>
                <a:sysClr val="windowText" lastClr="000000"/>
              </a:solidFill>
              <a:effectLst/>
              <a:latin typeface="Meiryo UI" panose="020B0604030504040204" pitchFamily="50" charset="-128"/>
              <a:ea typeface="Meiryo UI" panose="020B0604030504040204" pitchFamily="50" charset="-128"/>
              <a:cs typeface="+mn-cs"/>
            </a:rPr>
            <a:t>行の追加により参照する数値がずれる可能性があるため（電動車等費用）シートと一致しているか確認ください</a:t>
          </a:r>
          <a:endParaRPr kumimoji="1" lang="en-US" altLang="ja-JP" sz="1100" u="none">
            <a:solidFill>
              <a:sysClr val="windowText" lastClr="000000"/>
            </a:solidFill>
            <a:effectLst/>
            <a:latin typeface="Meiryo UI" panose="020B0604030504040204" pitchFamily="50" charset="-128"/>
            <a:ea typeface="Meiryo UI" panose="020B0604030504040204" pitchFamily="50" charset="-128"/>
            <a:cs typeface="+mn-cs"/>
          </a:endParaRPr>
        </a:p>
        <a:p>
          <a:pPr algn="l"/>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100">
              <a:solidFill>
                <a:sysClr val="windowText" lastClr="000000"/>
              </a:solidFill>
              <a:effectLst/>
              <a:latin typeface="Meiryo UI" panose="020B0604030504040204" pitchFamily="50" charset="-128"/>
              <a:ea typeface="Meiryo UI" panose="020B0604030504040204" pitchFamily="50" charset="-128"/>
              <a:cs typeface="+mn-cs"/>
            </a:rPr>
            <a:t>基本費用助成金額＋電動車等費用助成金額</a:t>
          </a:r>
          <a:endParaRPr lang="ja-JP" altLang="ja-JP" sz="110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377687</xdr:colOff>
      <xdr:row>27</xdr:row>
      <xdr:rowOff>27334</xdr:rowOff>
    </xdr:from>
    <xdr:to>
      <xdr:col>6</xdr:col>
      <xdr:colOff>438150</xdr:colOff>
      <xdr:row>29</xdr:row>
      <xdr:rowOff>143289</xdr:rowOff>
    </xdr:to>
    <xdr:sp macro="" textlink="">
      <xdr:nvSpPr>
        <xdr:cNvPr id="3" name="吹き出し: 四角形 2">
          <a:extLst>
            <a:ext uri="{FF2B5EF4-FFF2-40B4-BE49-F238E27FC236}">
              <a16:creationId xmlns:a16="http://schemas.microsoft.com/office/drawing/2014/main" id="{4B61E0E7-83AB-4A92-B6A8-66A2DEF84BFC}"/>
            </a:ext>
          </a:extLst>
        </xdr:cNvPr>
        <xdr:cNvSpPr/>
      </xdr:nvSpPr>
      <xdr:spPr>
        <a:xfrm>
          <a:off x="4416287" y="5466109"/>
          <a:ext cx="3137038" cy="516005"/>
        </a:xfrm>
        <a:prstGeom prst="wedgeRectCallout">
          <a:avLst>
            <a:gd name="adj1" fmla="val 65757"/>
            <a:gd name="adj2" fmla="val -13419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Meiryo UI" panose="020B0604030504040204" pitchFamily="50" charset="-128"/>
              <a:ea typeface="Meiryo UI" panose="020B0604030504040204" pitchFamily="50" charset="-128"/>
            </a:rPr>
            <a:t>「第１四半期計（合計）」の経費発生額（消費税抜き額）</a:t>
          </a:r>
          <a:r>
            <a:rPr kumimoji="1" lang="ja-JP" altLang="en-US" sz="900">
              <a:solidFill>
                <a:srgbClr val="FF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9</xdr:col>
      <xdr:colOff>427797</xdr:colOff>
      <xdr:row>3</xdr:row>
      <xdr:rowOff>9524</xdr:rowOff>
    </xdr:from>
    <xdr:to>
      <xdr:col>18</xdr:col>
      <xdr:colOff>295276</xdr:colOff>
      <xdr:row>6</xdr:row>
      <xdr:rowOff>76201</xdr:rowOff>
    </xdr:to>
    <xdr:sp macro="" textlink="">
      <xdr:nvSpPr>
        <xdr:cNvPr id="5" name="吹き出し: 四角形 4">
          <a:extLst>
            <a:ext uri="{FF2B5EF4-FFF2-40B4-BE49-F238E27FC236}">
              <a16:creationId xmlns:a16="http://schemas.microsoft.com/office/drawing/2014/main" id="{DE0A92AE-075A-4BDE-955A-F04814170001}"/>
            </a:ext>
          </a:extLst>
        </xdr:cNvPr>
        <xdr:cNvSpPr/>
      </xdr:nvSpPr>
      <xdr:spPr>
        <a:xfrm>
          <a:off x="9819447" y="647699"/>
          <a:ext cx="6163504" cy="666752"/>
        </a:xfrm>
        <a:prstGeom prst="wedgeRectCallout">
          <a:avLst>
            <a:gd name="adj1" fmla="val -59225"/>
            <a:gd name="adj2" fmla="val 84609"/>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u="sng">
              <a:solidFill>
                <a:sysClr val="windowText" lastClr="000000"/>
              </a:solidFill>
              <a:latin typeface="Meiryo UI" panose="020B0604030504040204" pitchFamily="50" charset="-128"/>
              <a:ea typeface="Meiryo UI" panose="020B0604030504040204" pitchFamily="50" charset="-128"/>
            </a:rPr>
            <a:t>電動車等費用</a:t>
          </a:r>
          <a:r>
            <a:rPr kumimoji="1" lang="ja-JP" altLang="en-US" sz="1000" u="sng">
              <a:solidFill>
                <a:sysClr val="windowText" lastClr="000000"/>
              </a:solidFill>
              <a:latin typeface="Meiryo UI" panose="020B0604030504040204" pitchFamily="50" charset="-128"/>
              <a:ea typeface="Meiryo UI" panose="020B0604030504040204" pitchFamily="50" charset="-128"/>
            </a:rPr>
            <a:t>が発生する小項目</a:t>
          </a:r>
          <a:r>
            <a:rPr kumimoji="1" lang="ja-JP" altLang="en-US" sz="1000">
              <a:solidFill>
                <a:sysClr val="windowText" lastClr="000000"/>
              </a:solidFill>
              <a:latin typeface="Meiryo UI" panose="020B0604030504040204" pitchFamily="50" charset="-128"/>
              <a:ea typeface="Meiryo UI" panose="020B0604030504040204" pitchFamily="50" charset="-128"/>
            </a:rPr>
            <a:t>は「月別項目別明細表（基本費用のみの小項目）」から該当の小項目を削除　</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サンプルの場合は基本費用のみのファイルから「外注費」のシートを削除</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875394</xdr:colOff>
      <xdr:row>1</xdr:row>
      <xdr:rowOff>20003</xdr:rowOff>
    </xdr:from>
    <xdr:to>
      <xdr:col>8</xdr:col>
      <xdr:colOff>790563</xdr:colOff>
      <xdr:row>6</xdr:row>
      <xdr:rowOff>186578</xdr:rowOff>
    </xdr:to>
    <xdr:sp macro="" textlink="">
      <xdr:nvSpPr>
        <xdr:cNvPr id="6" name="正方形/長方形 5">
          <a:extLst>
            <a:ext uri="{FF2B5EF4-FFF2-40B4-BE49-F238E27FC236}">
              <a16:creationId xmlns:a16="http://schemas.microsoft.com/office/drawing/2014/main" id="{4504CD80-3832-48CD-B558-024A9055A8F8}"/>
            </a:ext>
          </a:extLst>
        </xdr:cNvPr>
        <xdr:cNvSpPr/>
      </xdr:nvSpPr>
      <xdr:spPr>
        <a:xfrm>
          <a:off x="932544" y="258128"/>
          <a:ext cx="8440044" cy="11667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19050</xdr:rowOff>
    </xdr:from>
    <xdr:to>
      <xdr:col>1</xdr:col>
      <xdr:colOff>837285</xdr:colOff>
      <xdr:row>1</xdr:row>
      <xdr:rowOff>10440</xdr:rowOff>
    </xdr:to>
    <xdr:sp macro="" textlink="">
      <xdr:nvSpPr>
        <xdr:cNvPr id="7" name="正方形/長方形 6">
          <a:extLst>
            <a:ext uri="{FF2B5EF4-FFF2-40B4-BE49-F238E27FC236}">
              <a16:creationId xmlns:a16="http://schemas.microsoft.com/office/drawing/2014/main" id="{E3CA0CFE-02AC-4737-9767-0185E445E925}"/>
            </a:ext>
          </a:extLst>
        </xdr:cNvPr>
        <xdr:cNvSpPr/>
      </xdr:nvSpPr>
      <xdr:spPr>
        <a:xfrm>
          <a:off x="0" y="19050"/>
          <a:ext cx="894435" cy="2295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655325</xdr:colOff>
      <xdr:row>23</xdr:row>
      <xdr:rowOff>0</xdr:rowOff>
    </xdr:from>
    <xdr:to>
      <xdr:col>10</xdr:col>
      <xdr:colOff>12107</xdr:colOff>
      <xdr:row>24</xdr:row>
      <xdr:rowOff>7648</xdr:rowOff>
    </xdr:to>
    <xdr:sp macro="" textlink="">
      <xdr:nvSpPr>
        <xdr:cNvPr id="9" name="正方形/長方形 8">
          <a:extLst>
            <a:ext uri="{FF2B5EF4-FFF2-40B4-BE49-F238E27FC236}">
              <a16:creationId xmlns:a16="http://schemas.microsoft.com/office/drawing/2014/main" id="{0E63A0B4-C9D0-4151-9E4A-9F55B1BDD1D8}"/>
            </a:ext>
          </a:extLst>
        </xdr:cNvPr>
        <xdr:cNvSpPr/>
      </xdr:nvSpPr>
      <xdr:spPr>
        <a:xfrm>
          <a:off x="7770500" y="4638675"/>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495300</xdr:colOff>
      <xdr:row>23</xdr:row>
      <xdr:rowOff>66674</xdr:rowOff>
    </xdr:from>
    <xdr:to>
      <xdr:col>14</xdr:col>
      <xdr:colOff>495300</xdr:colOff>
      <xdr:row>35</xdr:row>
      <xdr:rowOff>47625</xdr:rowOff>
    </xdr:to>
    <xdr:grpSp>
      <xdr:nvGrpSpPr>
        <xdr:cNvPr id="11" name="グループ化 10">
          <a:extLst>
            <a:ext uri="{FF2B5EF4-FFF2-40B4-BE49-F238E27FC236}">
              <a16:creationId xmlns:a16="http://schemas.microsoft.com/office/drawing/2014/main" id="{D9096607-4322-4683-ABD1-4D6DFE016B6D}"/>
            </a:ext>
            <a:ext uri="{147F2762-F138-4A5C-976F-8EAC2B608ADB}">
              <a16:predDERef xmlns:a16="http://schemas.microsoft.com/office/drawing/2014/main" pred="{0E63A0B4-C9D0-4151-9E4A-9F55B1BDD1D8}"/>
            </a:ext>
          </a:extLst>
        </xdr:cNvPr>
        <xdr:cNvGrpSpPr/>
      </xdr:nvGrpSpPr>
      <xdr:grpSpPr>
        <a:xfrm>
          <a:off x="10761133" y="4733924"/>
          <a:ext cx="2751667" cy="2393951"/>
          <a:chOff x="10728050" y="4443205"/>
          <a:chExt cx="2743200" cy="2381251"/>
        </a:xfrm>
      </xdr:grpSpPr>
      <xdr:sp macro="" textlink="">
        <xdr:nvSpPr>
          <xdr:cNvPr id="12" name="テキスト ボックス 11">
            <a:extLst>
              <a:ext uri="{FF2B5EF4-FFF2-40B4-BE49-F238E27FC236}">
                <a16:creationId xmlns:a16="http://schemas.microsoft.com/office/drawing/2014/main" id="{79239B85-730D-4477-3503-485B9487D082}"/>
              </a:ext>
            </a:extLst>
          </xdr:cNvPr>
          <xdr:cNvSpPr txBox="1"/>
        </xdr:nvSpPr>
        <xdr:spPr>
          <a:xfrm>
            <a:off x="10745535" y="4513869"/>
            <a:ext cx="2649516" cy="900887"/>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電動車等費用以外の</a:t>
            </a:r>
            <a:endParaRPr kumimoji="1" lang="en-US" altLang="ja-JP" sz="1600" b="1"/>
          </a:p>
          <a:p>
            <a:r>
              <a:rPr kumimoji="1" lang="ja-JP" altLang="en-US" sz="1600" b="1"/>
              <a:t>機械装置等製作・購入費が</a:t>
            </a:r>
            <a:endParaRPr kumimoji="1" lang="en-US" altLang="ja-JP" sz="1600" b="1"/>
          </a:p>
          <a:p>
            <a:r>
              <a:rPr kumimoji="1" lang="ja-JP" altLang="en-US" sz="1600" b="1"/>
              <a:t>発生する際の例</a:t>
            </a:r>
          </a:p>
        </xdr:txBody>
      </xdr:sp>
      <xdr:grpSp>
        <xdr:nvGrpSpPr>
          <xdr:cNvPr id="13" name="グループ化 12">
            <a:extLst>
              <a:ext uri="{FF2B5EF4-FFF2-40B4-BE49-F238E27FC236}">
                <a16:creationId xmlns:a16="http://schemas.microsoft.com/office/drawing/2014/main" id="{CA364595-23AD-AAF7-246F-7B63DEDEC68F}"/>
              </a:ext>
            </a:extLst>
          </xdr:cNvPr>
          <xdr:cNvGrpSpPr/>
        </xdr:nvGrpSpPr>
        <xdr:grpSpPr>
          <a:xfrm>
            <a:off x="10728050" y="4443205"/>
            <a:ext cx="2743200" cy="2381251"/>
            <a:chOff x="10728050" y="4443205"/>
            <a:chExt cx="2743200" cy="2381251"/>
          </a:xfrm>
        </xdr:grpSpPr>
        <xdr:sp macro="" textlink="">
          <xdr:nvSpPr>
            <xdr:cNvPr id="14" name="テキスト ボックス 13">
              <a:extLst>
                <a:ext uri="{FF2B5EF4-FFF2-40B4-BE49-F238E27FC236}">
                  <a16:creationId xmlns:a16="http://schemas.microsoft.com/office/drawing/2014/main" id="{170733EE-5596-1BEE-79FB-AA42A1526889}"/>
                </a:ext>
              </a:extLst>
            </xdr:cNvPr>
            <xdr:cNvSpPr txBox="1"/>
          </xdr:nvSpPr>
          <xdr:spPr>
            <a:xfrm>
              <a:off x="10852406" y="5439671"/>
              <a:ext cx="1713969" cy="1194286"/>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9</a:t>
              </a:r>
              <a:r>
                <a:rPr kumimoji="1" lang="ja-JP" altLang="en-US" sz="1100"/>
                <a:t>　　（〇〇電機）</a:t>
              </a:r>
            </a:p>
            <a:p>
              <a:endParaRPr kumimoji="1" lang="ja-JP" altLang="en-US" sz="1100"/>
            </a:p>
            <a:p>
              <a:r>
                <a:rPr kumimoji="1" lang="ja-JP" altLang="en-US" sz="1100"/>
                <a:t>品目：データロガー</a:t>
              </a:r>
            </a:p>
            <a:p>
              <a:r>
                <a:rPr kumimoji="1" lang="ja-JP" altLang="en-US" sz="1100"/>
                <a:t>量：</a:t>
              </a:r>
              <a:r>
                <a:rPr kumimoji="1" lang="en-US" altLang="ja-JP" sz="1100"/>
                <a:t>1</a:t>
              </a:r>
              <a:r>
                <a:rPr kumimoji="1" lang="ja-JP" altLang="en-US" sz="1100"/>
                <a:t>個</a:t>
              </a:r>
              <a:endParaRPr kumimoji="1" lang="en-US" altLang="ja-JP" sz="1100"/>
            </a:p>
            <a:p>
              <a:r>
                <a:rPr kumimoji="1" lang="ja-JP" altLang="en-US" sz="1100"/>
                <a:t>価格：</a:t>
              </a:r>
              <a:r>
                <a:rPr kumimoji="1" lang="en-US" altLang="ja-JP" sz="1100"/>
                <a:t>110,000</a:t>
              </a:r>
              <a:r>
                <a:rPr kumimoji="1" lang="ja-JP" altLang="en-US" sz="1100"/>
                <a:t>（</a:t>
              </a:r>
              <a:r>
                <a:rPr kumimoji="1" lang="en-US" altLang="ja-JP" sz="1100"/>
                <a:t>10%</a:t>
              </a:r>
              <a:r>
                <a:rPr kumimoji="1" lang="ja-JP" altLang="en-US" sz="1100"/>
                <a:t>税込）</a:t>
              </a:r>
            </a:p>
            <a:p>
              <a:r>
                <a:rPr kumimoji="1" lang="ja-JP" altLang="en-US" sz="1100"/>
                <a:t>検収日：</a:t>
              </a:r>
              <a:r>
                <a:rPr kumimoji="1" lang="en-US" altLang="ja-JP" sz="1100"/>
                <a:t>4/15</a:t>
              </a:r>
              <a:endParaRPr kumimoji="1" lang="ja-JP" altLang="en-US" sz="1100"/>
            </a:p>
          </xdr:txBody>
        </xdr:sp>
        <xdr:sp macro="" textlink="">
          <xdr:nvSpPr>
            <xdr:cNvPr id="15" name="正方形/長方形 14">
              <a:extLst>
                <a:ext uri="{FF2B5EF4-FFF2-40B4-BE49-F238E27FC236}">
                  <a16:creationId xmlns:a16="http://schemas.microsoft.com/office/drawing/2014/main" id="{DEFCD621-5F4A-7002-67A0-F05AE66C4495}"/>
                </a:ext>
              </a:extLst>
            </xdr:cNvPr>
            <xdr:cNvSpPr/>
          </xdr:nvSpPr>
          <xdr:spPr>
            <a:xfrm>
              <a:off x="10728050" y="4443205"/>
              <a:ext cx="2743200" cy="2381251"/>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6</xdr:col>
      <xdr:colOff>655325</xdr:colOff>
      <xdr:row>38</xdr:row>
      <xdr:rowOff>0</xdr:rowOff>
    </xdr:from>
    <xdr:to>
      <xdr:col>10</xdr:col>
      <xdr:colOff>12107</xdr:colOff>
      <xdr:row>39</xdr:row>
      <xdr:rowOff>7648</xdr:rowOff>
    </xdr:to>
    <xdr:sp macro="" textlink="">
      <xdr:nvSpPr>
        <xdr:cNvPr id="16" name="正方形/長方形 15">
          <a:extLst>
            <a:ext uri="{FF2B5EF4-FFF2-40B4-BE49-F238E27FC236}">
              <a16:creationId xmlns:a16="http://schemas.microsoft.com/office/drawing/2014/main" id="{CC887796-9749-CD4B-194E-95C8DD78868C}"/>
            </a:ext>
          </a:extLst>
        </xdr:cNvPr>
        <xdr:cNvSpPr/>
      </xdr:nvSpPr>
      <xdr:spPr>
        <a:xfrm>
          <a:off x="7770500" y="7639050"/>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655325</xdr:colOff>
      <xdr:row>52</xdr:row>
      <xdr:rowOff>190500</xdr:rowOff>
    </xdr:from>
    <xdr:to>
      <xdr:col>10</xdr:col>
      <xdr:colOff>12107</xdr:colOff>
      <xdr:row>53</xdr:row>
      <xdr:rowOff>198148</xdr:rowOff>
    </xdr:to>
    <xdr:sp macro="" textlink="">
      <xdr:nvSpPr>
        <xdr:cNvPr id="17" name="正方形/長方形 16">
          <a:extLst>
            <a:ext uri="{FF2B5EF4-FFF2-40B4-BE49-F238E27FC236}">
              <a16:creationId xmlns:a16="http://schemas.microsoft.com/office/drawing/2014/main" id="{2485A16B-6DDA-747F-C69A-FB84EC963D7E}"/>
            </a:ext>
          </a:extLst>
        </xdr:cNvPr>
        <xdr:cNvSpPr/>
      </xdr:nvSpPr>
      <xdr:spPr>
        <a:xfrm>
          <a:off x="7770500" y="10629900"/>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655325</xdr:colOff>
      <xdr:row>67</xdr:row>
      <xdr:rowOff>190500</xdr:rowOff>
    </xdr:from>
    <xdr:to>
      <xdr:col>10</xdr:col>
      <xdr:colOff>12107</xdr:colOff>
      <xdr:row>68</xdr:row>
      <xdr:rowOff>198148</xdr:rowOff>
    </xdr:to>
    <xdr:sp macro="" textlink="">
      <xdr:nvSpPr>
        <xdr:cNvPr id="18" name="正方形/長方形 17">
          <a:extLst>
            <a:ext uri="{FF2B5EF4-FFF2-40B4-BE49-F238E27FC236}">
              <a16:creationId xmlns:a16="http://schemas.microsoft.com/office/drawing/2014/main" id="{81AAB266-D564-E432-7331-1D294F89D360}"/>
            </a:ext>
          </a:extLst>
        </xdr:cNvPr>
        <xdr:cNvSpPr/>
      </xdr:nvSpPr>
      <xdr:spPr>
        <a:xfrm>
          <a:off x="7770500" y="13630275"/>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1331383</xdr:colOff>
      <xdr:row>16</xdr:row>
      <xdr:rowOff>142875</xdr:rowOff>
    </xdr:from>
    <xdr:to>
      <xdr:col>6</xdr:col>
      <xdr:colOff>529167</xdr:colOff>
      <xdr:row>19</xdr:row>
      <xdr:rowOff>142875</xdr:rowOff>
    </xdr:to>
    <xdr:sp macro="" textlink="">
      <xdr:nvSpPr>
        <xdr:cNvPr id="8" name="吹き出し: 四角形 7">
          <a:extLst>
            <a:ext uri="{FF2B5EF4-FFF2-40B4-BE49-F238E27FC236}">
              <a16:creationId xmlns:a16="http://schemas.microsoft.com/office/drawing/2014/main" id="{17F265C0-54DF-46F0-9336-2BEDDD19500B}"/>
            </a:ext>
          </a:extLst>
        </xdr:cNvPr>
        <xdr:cNvSpPr/>
      </xdr:nvSpPr>
      <xdr:spPr>
        <a:xfrm>
          <a:off x="2273300" y="3402542"/>
          <a:ext cx="5378450" cy="603250"/>
        </a:xfrm>
        <a:prstGeom prst="wedgeRectCallout">
          <a:avLst>
            <a:gd name="adj1" fmla="val -41232"/>
            <a:gd name="adj2" fmla="val -12785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none">
              <a:solidFill>
                <a:sysClr val="windowText" lastClr="000000"/>
              </a:solidFill>
              <a:latin typeface="Meiryo UI" panose="020B0604030504040204" pitchFamily="50" charset="-128"/>
              <a:ea typeface="Meiryo UI" panose="020B0604030504040204" pitchFamily="50" charset="-128"/>
            </a:rPr>
            <a:t>実施計画書の項目別明細表のうち、積算表上で、</a:t>
          </a:r>
          <a:endParaRPr kumimoji="1" lang="en-US" altLang="ja-JP" sz="1100"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u="sng">
              <a:solidFill>
                <a:sysClr val="windowText" lastClr="000000"/>
              </a:solidFill>
              <a:latin typeface="Meiryo UI" panose="020B0604030504040204" pitchFamily="50" charset="-128"/>
              <a:ea typeface="Meiryo UI" panose="020B0604030504040204" pitchFamily="50" charset="-128"/>
            </a:rPr>
            <a:t>「基本費用　項目別明細表（補助先用）」に記載された品目はこちらのシートに記載ください。</a:t>
          </a:r>
          <a:endParaRPr kumimoji="1" lang="en-US" altLang="ja-JP" sz="1100" u="sng">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148166</xdr:colOff>
      <xdr:row>60</xdr:row>
      <xdr:rowOff>1</xdr:rowOff>
    </xdr:from>
    <xdr:to>
      <xdr:col>9</xdr:col>
      <xdr:colOff>31752</xdr:colOff>
      <xdr:row>63</xdr:row>
      <xdr:rowOff>132523</xdr:rowOff>
    </xdr:to>
    <xdr:sp macro="" textlink="">
      <xdr:nvSpPr>
        <xdr:cNvPr id="10" name="吹き出し: 四角形 9">
          <a:extLst>
            <a:ext uri="{FF2B5EF4-FFF2-40B4-BE49-F238E27FC236}">
              <a16:creationId xmlns:a16="http://schemas.microsoft.com/office/drawing/2014/main" id="{6E606040-5848-4C64-BF55-58D59CEAC389}"/>
            </a:ext>
          </a:extLst>
        </xdr:cNvPr>
        <xdr:cNvSpPr/>
      </xdr:nvSpPr>
      <xdr:spPr>
        <a:xfrm>
          <a:off x="6614583" y="12107334"/>
          <a:ext cx="2825752" cy="735772"/>
        </a:xfrm>
        <a:prstGeom prst="wedgeRectCallout">
          <a:avLst>
            <a:gd name="adj1" fmla="val 58674"/>
            <a:gd name="adj2" fmla="val 284420"/>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ysClr val="windowText" lastClr="000000"/>
              </a:solidFill>
              <a:latin typeface="Meiryo UI" panose="020B0604030504040204" pitchFamily="50" charset="-128"/>
              <a:ea typeface="Meiryo UI" panose="020B0604030504040204" pitchFamily="50" charset="-128"/>
            </a:rPr>
            <a:t>経費発生調書上の「</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a:t>
          </a:r>
          <a:r>
            <a:rPr kumimoji="1" lang="ja-JP" altLang="en-US" sz="1200" b="0" u="sng">
              <a:solidFill>
                <a:sysClr val="windowText" lastClr="000000"/>
              </a:solidFill>
              <a:latin typeface="Meiryo UI" panose="020B0604030504040204" pitchFamily="50" charset="-128"/>
              <a:ea typeface="Meiryo UI" panose="020B0604030504040204" pitchFamily="50" charset="-128"/>
            </a:rPr>
            <a:t>は、</a:t>
          </a:r>
          <a:r>
            <a:rPr kumimoji="1" lang="ja-JP" altLang="en-US" sz="1200" b="1" u="sng">
              <a:solidFill>
                <a:sysClr val="windowText" lastClr="000000"/>
              </a:solidFill>
              <a:latin typeface="Meiryo UI" panose="020B0604030504040204" pitchFamily="50" charset="-128"/>
              <a:ea typeface="Meiryo UI" panose="020B0604030504040204" pitchFamily="50" charset="-128"/>
            </a:rPr>
            <a:t>各項目の「助成金参考額」の総和</a:t>
          </a:r>
          <a:r>
            <a:rPr kumimoji="1" lang="ja-JP" altLang="en-US" sz="1200">
              <a:solidFill>
                <a:sysClr val="windowText" lastClr="000000"/>
              </a:solidFill>
              <a:latin typeface="Meiryo UI" panose="020B0604030504040204" pitchFamily="50" charset="-128"/>
              <a:ea typeface="Meiryo UI" panose="020B0604030504040204" pitchFamily="50" charset="-128"/>
            </a:rPr>
            <a:t>を転記。</a:t>
          </a:r>
        </a:p>
      </xdr:txBody>
    </xdr:sp>
    <xdr:clientData/>
  </xdr:twoCellAnchor>
  <xdr:twoCellAnchor>
    <xdr:from>
      <xdr:col>4</xdr:col>
      <xdr:colOff>719668</xdr:colOff>
      <xdr:row>75</xdr:row>
      <xdr:rowOff>74084</xdr:rowOff>
    </xdr:from>
    <xdr:to>
      <xdr:col>9</xdr:col>
      <xdr:colOff>398433</xdr:colOff>
      <xdr:row>78</xdr:row>
      <xdr:rowOff>133850</xdr:rowOff>
    </xdr:to>
    <xdr:sp macro="" textlink="">
      <xdr:nvSpPr>
        <xdr:cNvPr id="4" name="吹き出し: 四角形 3">
          <a:extLst>
            <a:ext uri="{FF2B5EF4-FFF2-40B4-BE49-F238E27FC236}">
              <a16:creationId xmlns:a16="http://schemas.microsoft.com/office/drawing/2014/main" id="{2680CB93-5D4B-407C-A994-9B565D0FB36F}"/>
            </a:ext>
          </a:extLst>
        </xdr:cNvPr>
        <xdr:cNvSpPr/>
      </xdr:nvSpPr>
      <xdr:spPr>
        <a:xfrm>
          <a:off x="6223001" y="15197667"/>
          <a:ext cx="3584015" cy="663016"/>
        </a:xfrm>
        <a:prstGeom prst="wedgeRectCallout">
          <a:avLst>
            <a:gd name="adj1" fmla="val 34480"/>
            <a:gd name="adj2" fmla="val -8376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twoCellAnchor>
    <xdr:from>
      <xdr:col>5</xdr:col>
      <xdr:colOff>645584</xdr:colOff>
      <xdr:row>3</xdr:row>
      <xdr:rowOff>137584</xdr:rowOff>
    </xdr:from>
    <xdr:to>
      <xdr:col>8</xdr:col>
      <xdr:colOff>641048</xdr:colOff>
      <xdr:row>6</xdr:row>
      <xdr:rowOff>42334</xdr:rowOff>
    </xdr:to>
    <xdr:sp macro="" textlink="">
      <xdr:nvSpPr>
        <xdr:cNvPr id="19" name="吹き出し: 四角形 18">
          <a:extLst>
            <a:ext uri="{FF2B5EF4-FFF2-40B4-BE49-F238E27FC236}">
              <a16:creationId xmlns:a16="http://schemas.microsoft.com/office/drawing/2014/main" id="{B62158C3-002C-4BEE-A7FE-843481E7E80B}"/>
            </a:ext>
          </a:extLst>
        </xdr:cNvPr>
        <xdr:cNvSpPr/>
      </xdr:nvSpPr>
      <xdr:spPr>
        <a:xfrm>
          <a:off x="7112001" y="783167"/>
          <a:ext cx="2122714" cy="508000"/>
        </a:xfrm>
        <a:prstGeom prst="wedgeRectCallout">
          <a:avLst>
            <a:gd name="adj1" fmla="val 63902"/>
            <a:gd name="adj2" fmla="val -50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9</xdr:col>
      <xdr:colOff>0</xdr:colOff>
      <xdr:row>37</xdr:row>
      <xdr:rowOff>0</xdr:rowOff>
    </xdr:from>
    <xdr:to>
      <xdr:col>10</xdr:col>
      <xdr:colOff>11430</xdr:colOff>
      <xdr:row>38</xdr:row>
      <xdr:rowOff>11430</xdr:rowOff>
    </xdr:to>
    <xdr:pic>
      <xdr:nvPicPr>
        <xdr:cNvPr id="20" name="図 19">
          <a:extLst>
            <a:ext uri="{FF2B5EF4-FFF2-40B4-BE49-F238E27FC236}">
              <a16:creationId xmlns:a16="http://schemas.microsoft.com/office/drawing/2014/main" id="{B1701B65-BC87-F5F3-ABC2-7F594299B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1650" y="7439025"/>
          <a:ext cx="8191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151841</xdr:colOff>
      <xdr:row>16</xdr:row>
      <xdr:rowOff>98919</xdr:rowOff>
    </xdr:from>
    <xdr:to>
      <xdr:col>0</xdr:col>
      <xdr:colOff>3602030</xdr:colOff>
      <xdr:row>18</xdr:row>
      <xdr:rowOff>41104</xdr:rowOff>
    </xdr:to>
    <xdr:sp macro="" textlink="">
      <xdr:nvSpPr>
        <xdr:cNvPr id="2" name="吹き出し: 四角形 1">
          <a:extLst>
            <a:ext uri="{FF2B5EF4-FFF2-40B4-BE49-F238E27FC236}">
              <a16:creationId xmlns:a16="http://schemas.microsoft.com/office/drawing/2014/main" id="{16237672-8A5A-4DDF-A669-BF03FA945057}"/>
            </a:ext>
          </a:extLst>
        </xdr:cNvPr>
        <xdr:cNvSpPr/>
      </xdr:nvSpPr>
      <xdr:spPr>
        <a:xfrm>
          <a:off x="151841" y="3359831"/>
          <a:ext cx="3450189" cy="345597"/>
        </a:xfrm>
        <a:prstGeom prst="wedgeRectCallout">
          <a:avLst>
            <a:gd name="adj1" fmla="val 150668"/>
            <a:gd name="adj2" fmla="val -627059"/>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latin typeface="Meiryo UI" panose="020B0604030504040204" pitchFamily="50" charset="-128"/>
              <a:ea typeface="Meiryo UI" panose="020B0604030504040204" pitchFamily="50" charset="-128"/>
            </a:rPr>
            <a:t>②「年度」、「事業番号」、「件名」、「補助先等名称」を記載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870046</xdr:colOff>
      <xdr:row>1</xdr:row>
      <xdr:rowOff>7316</xdr:rowOff>
    </xdr:from>
    <xdr:to>
      <xdr:col>9</xdr:col>
      <xdr:colOff>792283</xdr:colOff>
      <xdr:row>6</xdr:row>
      <xdr:rowOff>171253</xdr:rowOff>
    </xdr:to>
    <xdr:sp macro="" textlink="">
      <xdr:nvSpPr>
        <xdr:cNvPr id="3" name="正方形/長方形 2">
          <a:extLst>
            <a:ext uri="{FF2B5EF4-FFF2-40B4-BE49-F238E27FC236}">
              <a16:creationId xmlns:a16="http://schemas.microsoft.com/office/drawing/2014/main" id="{83CAB0DA-09ED-4A4C-BCC3-8B1361787F84}"/>
            </a:ext>
          </a:extLst>
        </xdr:cNvPr>
        <xdr:cNvSpPr/>
      </xdr:nvSpPr>
      <xdr:spPr>
        <a:xfrm>
          <a:off x="7051771" y="245441"/>
          <a:ext cx="8447112" cy="11640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38101</xdr:colOff>
      <xdr:row>0</xdr:row>
      <xdr:rowOff>9525</xdr:rowOff>
    </xdr:from>
    <xdr:to>
      <xdr:col>2</xdr:col>
      <xdr:colOff>879577</xdr:colOff>
      <xdr:row>0</xdr:row>
      <xdr:rowOff>242536</xdr:rowOff>
    </xdr:to>
    <xdr:sp macro="" textlink="">
      <xdr:nvSpPr>
        <xdr:cNvPr id="4" name="正方形/長方形 3">
          <a:extLst>
            <a:ext uri="{FF2B5EF4-FFF2-40B4-BE49-F238E27FC236}">
              <a16:creationId xmlns:a16="http://schemas.microsoft.com/office/drawing/2014/main" id="{B0D07FEB-83FE-46B3-A4DD-F3787F8A7E6C}"/>
            </a:ext>
          </a:extLst>
        </xdr:cNvPr>
        <xdr:cNvSpPr/>
      </xdr:nvSpPr>
      <xdr:spPr>
        <a:xfrm>
          <a:off x="6162676" y="9525"/>
          <a:ext cx="898626" cy="2330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140635</xdr:colOff>
      <xdr:row>19</xdr:row>
      <xdr:rowOff>148973</xdr:rowOff>
    </xdr:from>
    <xdr:to>
      <xdr:col>0</xdr:col>
      <xdr:colOff>6052777</xdr:colOff>
      <xdr:row>33</xdr:row>
      <xdr:rowOff>147278</xdr:rowOff>
    </xdr:to>
    <xdr:sp macro="" textlink="">
      <xdr:nvSpPr>
        <xdr:cNvPr id="6" name="吹き出し: 四角形 5">
          <a:extLst>
            <a:ext uri="{FF2B5EF4-FFF2-40B4-BE49-F238E27FC236}">
              <a16:creationId xmlns:a16="http://schemas.microsoft.com/office/drawing/2014/main" id="{BDE0E768-811D-4B28-9E9C-53F37AAAEFAD}"/>
            </a:ext>
          </a:extLst>
        </xdr:cNvPr>
        <xdr:cNvSpPr/>
      </xdr:nvSpPr>
      <xdr:spPr>
        <a:xfrm>
          <a:off x="140635" y="4015002"/>
          <a:ext cx="5912142" cy="2620482"/>
        </a:xfrm>
        <a:prstGeom prst="wedgeRectCallout">
          <a:avLst>
            <a:gd name="adj1" fmla="val 52383"/>
            <a:gd name="adj2" fmla="val -97429"/>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latin typeface="Meiryo UI" panose="020B0604030504040204" pitchFamily="50" charset="-128"/>
              <a:ea typeface="Meiryo UI" panose="020B0604030504040204" pitchFamily="50" charset="-128"/>
            </a:rPr>
            <a:t>③各項目ごとに以下を記載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50">
              <a:solidFill>
                <a:sysClr val="windowText" lastClr="000000"/>
              </a:solidFill>
              <a:latin typeface="Meiryo UI" panose="020B0604030504040204" pitchFamily="50" charset="-128"/>
              <a:ea typeface="Meiryo UI" panose="020B0604030504040204" pitchFamily="50" charset="-128"/>
            </a:rPr>
            <a:t>No.</a:t>
          </a:r>
          <a:r>
            <a:rPr kumimoji="1" lang="ja-JP" altLang="en-US" sz="1050">
              <a:solidFill>
                <a:sysClr val="windowText" lastClr="000000"/>
              </a:solidFill>
              <a:latin typeface="Meiryo UI" panose="020B0604030504040204" pitchFamily="50" charset="-128"/>
              <a:ea typeface="Meiryo UI" panose="020B0604030504040204" pitchFamily="50" charset="-128"/>
            </a:rPr>
            <a:t>：ナンバリング　</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同一のものの購入費・工事費・保守費の関連がわかるよう記載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a:t>
          </a:r>
          <a:r>
            <a:rPr kumimoji="1" lang="ja-JP" altLang="en-US" sz="105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a:solidFill>
                <a:sysClr val="windowText" lastClr="000000"/>
              </a:solidFill>
              <a:latin typeface="Meiryo UI" panose="020B0604030504040204" pitchFamily="50" charset="-128"/>
              <a:ea typeface="Meiryo UI" panose="020B0604030504040204" pitchFamily="50" charset="-128"/>
            </a:rPr>
            <a:t>書き方は自由です。（</a:t>
          </a:r>
          <a:r>
            <a:rPr kumimoji="1" lang="en-US" altLang="ja-JP" sz="1050">
              <a:solidFill>
                <a:sysClr val="windowText" lastClr="000000"/>
              </a:solidFill>
              <a:latin typeface="Meiryo UI" panose="020B0604030504040204" pitchFamily="50" charset="-128"/>
              <a:ea typeface="Meiryo UI" panose="020B0604030504040204" pitchFamily="50" charset="-128"/>
            </a:rPr>
            <a:t>A1</a:t>
          </a:r>
          <a:r>
            <a:rPr kumimoji="1" lang="ja-JP" altLang="en-US" sz="1050">
              <a:solidFill>
                <a:sysClr val="windowText" lastClr="000000"/>
              </a:solidFill>
              <a:latin typeface="Meiryo UI" panose="020B0604030504040204" pitchFamily="50" charset="-128"/>
              <a:ea typeface="Meiryo UI" panose="020B0604030504040204" pitchFamily="50" charset="-128"/>
            </a:rPr>
            <a:t>、</a:t>
          </a:r>
          <a:r>
            <a:rPr kumimoji="1" lang="en-US" altLang="ja-JP" sz="1050">
              <a:solidFill>
                <a:sysClr val="windowText" lastClr="000000"/>
              </a:solidFill>
              <a:latin typeface="Meiryo UI" panose="020B0604030504040204" pitchFamily="50" charset="-128"/>
              <a:ea typeface="Meiryo UI" panose="020B0604030504040204" pitchFamily="50" charset="-128"/>
            </a:rPr>
            <a:t>1-1</a:t>
          </a:r>
          <a:r>
            <a:rPr kumimoji="1" lang="ja-JP" altLang="en-US" sz="1050">
              <a:solidFill>
                <a:sysClr val="windowText" lastClr="000000"/>
              </a:solidFill>
              <a:latin typeface="Meiryo UI" panose="020B0604030504040204" pitchFamily="50" charset="-128"/>
              <a:ea typeface="Meiryo UI" panose="020B0604030504040204" pitchFamily="50" charset="-128"/>
            </a:rPr>
            <a:t>、機</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、外</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等）</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品名等：各品目名　</a:t>
          </a:r>
          <a:r>
            <a:rPr kumimoji="1" lang="en-US" altLang="ja-JP" sz="1050">
              <a:solidFill>
                <a:srgbClr val="FF0000"/>
              </a:solidFill>
              <a:latin typeface="Meiryo UI" panose="020B0604030504040204" pitchFamily="50" charset="-128"/>
              <a:ea typeface="Meiryo UI" panose="020B0604030504040204" pitchFamily="50" charset="-128"/>
            </a:rPr>
            <a:t>※</a:t>
          </a:r>
          <a:r>
            <a:rPr kumimoji="1" lang="ja-JP" altLang="en-US" sz="1050">
              <a:solidFill>
                <a:srgbClr val="FF0000"/>
              </a:solidFill>
              <a:latin typeface="Meiryo UI" panose="020B0604030504040204" pitchFamily="50" charset="-128"/>
              <a:ea typeface="Meiryo UI" panose="020B0604030504040204" pitchFamily="50" charset="-128"/>
            </a:rPr>
            <a:t>台数も記載、基本は発注書ごとで項目を分けるが、外注の場合は内容ごとに記載</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契約先名称：購入の場合は契約先の事業者名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外注の場合は外注先の事業者名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法人番号：法人番号</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検収日、支払日：○</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　→　○月△日に自動変換されます</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経費発生額：円単位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電動車等費用補助金参考額：各品目ごとに補助金参考額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補助方法：補助方法</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chemeClr val="tx1"/>
              </a:solidFill>
              <a:latin typeface="Meiryo UI" panose="020B0604030504040204" pitchFamily="50" charset="-128"/>
              <a:ea typeface="Meiryo UI" panose="020B0604030504040204" pitchFamily="50" charset="-128"/>
            </a:rPr>
            <a:t>外注先発生費用：外注費　</a:t>
          </a:r>
          <a:r>
            <a:rPr kumimoji="1" lang="en-US" altLang="ja-JP" sz="1050" b="1">
              <a:solidFill>
                <a:srgbClr val="FF0000"/>
              </a:solidFill>
              <a:latin typeface="Meiryo UI" panose="020B0604030504040204" pitchFamily="50" charset="-128"/>
              <a:ea typeface="Meiryo UI" panose="020B0604030504040204" pitchFamily="50" charset="-128"/>
            </a:rPr>
            <a:t>※</a:t>
          </a:r>
          <a:r>
            <a:rPr kumimoji="1" lang="ja-JP" altLang="en-US" sz="1050" b="1">
              <a:solidFill>
                <a:srgbClr val="FF0000"/>
              </a:solidFill>
              <a:latin typeface="Meiryo UI" panose="020B0604030504040204" pitchFamily="50" charset="-128"/>
              <a:ea typeface="Meiryo UI" panose="020B0604030504040204" pitchFamily="50" charset="-128"/>
            </a:rPr>
            <a:t>外注費の定額助成はシート記入箇所が他項目と異なる（</a:t>
          </a:r>
          <a:r>
            <a:rPr kumimoji="1" lang="en-US" altLang="ja-JP" sz="1050" b="1">
              <a:solidFill>
                <a:srgbClr val="FF0000"/>
              </a:solidFill>
              <a:latin typeface="Meiryo UI" panose="020B0604030504040204" pitchFamily="50" charset="-128"/>
              <a:ea typeface="Meiryo UI" panose="020B0604030504040204" pitchFamily="50" charset="-128"/>
            </a:rPr>
            <a:t>M</a:t>
          </a:r>
          <a:r>
            <a:rPr kumimoji="1" lang="ja-JP" altLang="en-US" sz="1050" b="1">
              <a:solidFill>
                <a:srgbClr val="FF0000"/>
              </a:solidFill>
              <a:latin typeface="Meiryo UI" panose="020B0604030504040204" pitchFamily="50" charset="-128"/>
              <a:ea typeface="Meiryo UI" panose="020B0604030504040204" pitchFamily="50" charset="-128"/>
            </a:rPr>
            <a:t>列）</a:t>
          </a:r>
          <a:endParaRPr kumimoji="1" lang="en-US" altLang="ja-JP" sz="105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0</xdr:col>
      <xdr:colOff>129429</xdr:colOff>
      <xdr:row>12</xdr:row>
      <xdr:rowOff>171211</xdr:rowOff>
    </xdr:from>
    <xdr:to>
      <xdr:col>0</xdr:col>
      <xdr:colOff>2471218</xdr:colOff>
      <xdr:row>14</xdr:row>
      <xdr:rowOff>112525</xdr:rowOff>
    </xdr:to>
    <xdr:sp macro="" textlink="">
      <xdr:nvSpPr>
        <xdr:cNvPr id="7" name="吹き出し: 四角形 6">
          <a:extLst>
            <a:ext uri="{FF2B5EF4-FFF2-40B4-BE49-F238E27FC236}">
              <a16:creationId xmlns:a16="http://schemas.microsoft.com/office/drawing/2014/main" id="{04D2B835-D5DA-4D8D-A445-AAC27094D0EB}"/>
            </a:ext>
          </a:extLst>
        </xdr:cNvPr>
        <xdr:cNvSpPr/>
      </xdr:nvSpPr>
      <xdr:spPr>
        <a:xfrm>
          <a:off x="129429" y="2609611"/>
          <a:ext cx="2341789" cy="341364"/>
        </a:xfrm>
        <a:prstGeom prst="wedgeRectCallout">
          <a:avLst>
            <a:gd name="adj1" fmla="val 211901"/>
            <a:gd name="adj2" fmla="val -362081"/>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①</a:t>
          </a:r>
          <a:r>
            <a:rPr kumimoji="1" lang="ja-JP" altLang="en-US" sz="1050" b="1">
              <a:solidFill>
                <a:srgbClr val="FF0000"/>
              </a:solidFill>
              <a:latin typeface="Meiryo UI" panose="020B0604030504040204" pitchFamily="50" charset="-128"/>
              <a:ea typeface="Meiryo UI" panose="020B0604030504040204" pitchFamily="50" charset="-128"/>
            </a:rPr>
            <a:t>対象項目名</a:t>
          </a:r>
          <a:r>
            <a:rPr kumimoji="1" lang="ja-JP" altLang="en-US" sz="1050" b="1">
              <a:solidFill>
                <a:sysClr val="windowText" lastClr="000000"/>
              </a:solidFill>
              <a:latin typeface="Meiryo UI" panose="020B0604030504040204" pitchFamily="50" charset="-128"/>
              <a:ea typeface="Meiryo UI" panose="020B0604030504040204" pitchFamily="50" charset="-128"/>
            </a:rPr>
            <a:t>が合っているか確認</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0</xdr:col>
      <xdr:colOff>108856</xdr:colOff>
      <xdr:row>0</xdr:row>
      <xdr:rowOff>108856</xdr:rowOff>
    </xdr:from>
    <xdr:to>
      <xdr:col>0</xdr:col>
      <xdr:colOff>5783036</xdr:colOff>
      <xdr:row>5</xdr:row>
      <xdr:rowOff>47625</xdr:rowOff>
    </xdr:to>
    <xdr:sp macro="" textlink="">
      <xdr:nvSpPr>
        <xdr:cNvPr id="17" name="テキスト ボックス 16">
          <a:extLst>
            <a:ext uri="{FF2B5EF4-FFF2-40B4-BE49-F238E27FC236}">
              <a16:creationId xmlns:a16="http://schemas.microsoft.com/office/drawing/2014/main" id="{4B544CF4-A32A-4B68-B951-5B497F39C820}"/>
            </a:ext>
          </a:extLst>
        </xdr:cNvPr>
        <xdr:cNvSpPr txBox="1"/>
      </xdr:nvSpPr>
      <xdr:spPr>
        <a:xfrm>
          <a:off x="108856" y="108856"/>
          <a:ext cx="5674180" cy="986519"/>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eiryo UI" panose="020B0604030504040204" pitchFamily="50" charset="-128"/>
              <a:ea typeface="Meiryo UI" panose="020B0604030504040204" pitchFamily="50" charset="-128"/>
            </a:rPr>
            <a:t>サンプル</a:t>
          </a:r>
          <a:r>
            <a:rPr kumimoji="1" lang="en-US" altLang="ja-JP" sz="1600" b="1">
              <a:latin typeface="Meiryo UI" panose="020B0604030504040204" pitchFamily="50" charset="-128"/>
              <a:ea typeface="Meiryo UI" panose="020B0604030504040204" pitchFamily="50" charset="-128"/>
            </a:rPr>
            <a:t>B</a:t>
          </a:r>
          <a:r>
            <a:rPr kumimoji="1" lang="ja-JP" altLang="en-US" sz="1600" b="1">
              <a:latin typeface="Meiryo UI" panose="020B0604030504040204" pitchFamily="50" charset="-128"/>
              <a:ea typeface="Meiryo UI" panose="020B0604030504040204" pitchFamily="50" charset="-128"/>
            </a:rPr>
            <a:t>（外注先様で車両や燃料を購入・リースする場合）</a:t>
          </a:r>
          <a:endParaRPr kumimoji="1" lang="en-US" altLang="ja-JP" sz="1600" b="1">
            <a:latin typeface="Meiryo UI" panose="020B0604030504040204" pitchFamily="50" charset="-128"/>
            <a:ea typeface="Meiryo UI" panose="020B0604030504040204" pitchFamily="50" charset="-128"/>
          </a:endParaRPr>
        </a:p>
        <a:p>
          <a:r>
            <a:rPr kumimoji="1" lang="ja-JP" altLang="en-US" sz="1200">
              <a:solidFill>
                <a:srgbClr val="0000FF"/>
              </a:solidFill>
              <a:latin typeface="Meiryo UI" panose="020B0604030504040204" pitchFamily="50" charset="-128"/>
              <a:ea typeface="Meiryo UI" panose="020B0604030504040204" pitchFamily="50" charset="-128"/>
            </a:rPr>
            <a:t>青字</a:t>
          </a:r>
          <a:r>
            <a:rPr kumimoji="1" lang="ja-JP" altLang="en-US" sz="1200">
              <a:latin typeface="Meiryo UI" panose="020B0604030504040204" pitchFamily="50" charset="-128"/>
              <a:ea typeface="Meiryo UI" panose="020B0604030504040204" pitchFamily="50" charset="-128"/>
            </a:rPr>
            <a:t>が事業者様で記載いただく欄になります。</a:t>
          </a:r>
        </a:p>
        <a:p>
          <a:r>
            <a:rPr kumimoji="1" lang="ja-JP" altLang="en-US" sz="1200" b="1">
              <a:latin typeface="Meiryo UI" panose="020B0604030504040204" pitchFamily="50" charset="-128"/>
              <a:ea typeface="Meiryo UI" panose="020B0604030504040204" pitchFamily="50" charset="-128"/>
            </a:rPr>
            <a:t>対象項目名は「外注費」としてください。</a:t>
          </a:r>
          <a:endParaRPr kumimoji="1" lang="en-US" altLang="ja-JP" sz="1200" b="1">
            <a:latin typeface="Meiryo UI" panose="020B0604030504040204" pitchFamily="50" charset="-128"/>
            <a:ea typeface="Meiryo UI" panose="020B0604030504040204" pitchFamily="50" charset="-128"/>
          </a:endParaRPr>
        </a:p>
      </xdr:txBody>
    </xdr:sp>
    <xdr:clientData/>
  </xdr:twoCellAnchor>
  <xdr:twoCellAnchor>
    <xdr:from>
      <xdr:col>0</xdr:col>
      <xdr:colOff>1131958</xdr:colOff>
      <xdr:row>36</xdr:row>
      <xdr:rowOff>110137</xdr:rowOff>
    </xdr:from>
    <xdr:to>
      <xdr:col>0</xdr:col>
      <xdr:colOff>5880652</xdr:colOff>
      <xdr:row>40</xdr:row>
      <xdr:rowOff>124241</xdr:rowOff>
    </xdr:to>
    <xdr:sp macro="" textlink="">
      <xdr:nvSpPr>
        <xdr:cNvPr id="18" name="吹き出し: 四角形 17">
          <a:extLst>
            <a:ext uri="{FF2B5EF4-FFF2-40B4-BE49-F238E27FC236}">
              <a16:creationId xmlns:a16="http://schemas.microsoft.com/office/drawing/2014/main" id="{9FD4F230-8628-441B-9FF7-926153E4A8EC}"/>
            </a:ext>
          </a:extLst>
        </xdr:cNvPr>
        <xdr:cNvSpPr/>
      </xdr:nvSpPr>
      <xdr:spPr>
        <a:xfrm>
          <a:off x="1131958" y="7307724"/>
          <a:ext cx="4748694" cy="809234"/>
        </a:xfrm>
        <a:prstGeom prst="wedgeRectCallout">
          <a:avLst>
            <a:gd name="adj1" fmla="val 58911"/>
            <a:gd name="adj2" fmla="val -109497"/>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none">
              <a:solidFill>
                <a:sysClr val="windowText" lastClr="000000"/>
              </a:solidFill>
              <a:latin typeface="Meiryo UI" panose="020B0604030504040204" pitchFamily="50" charset="-128"/>
              <a:ea typeface="Meiryo UI" panose="020B0604030504040204" pitchFamily="50" charset="-128"/>
            </a:rPr>
            <a:t>ナンバリングの表記に指定はございません。</a:t>
          </a:r>
          <a:endParaRPr kumimoji="1" lang="en-US" altLang="ja-JP" sz="1050"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none">
              <a:solidFill>
                <a:sysClr val="windowText" lastClr="000000"/>
              </a:solidFill>
              <a:latin typeface="Meiryo UI" panose="020B0604030504040204" pitchFamily="50" charset="-128"/>
              <a:ea typeface="Meiryo UI" panose="020B0604030504040204" pitchFamily="50" charset="-128"/>
            </a:rPr>
            <a:t>関連が明確なものはナンバリングで関連性を示していただけると幸いです。</a:t>
          </a:r>
          <a:endParaRPr kumimoji="1" lang="en-US" altLang="ja-JP" sz="1050" u="none">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50" u="none">
              <a:solidFill>
                <a:sysClr val="windowText" lastClr="000000"/>
              </a:solidFill>
              <a:latin typeface="Meiryo UI" panose="020B0604030504040204" pitchFamily="50" charset="-128"/>
              <a:ea typeface="Meiryo UI" panose="020B0604030504040204" pitchFamily="50" charset="-128"/>
            </a:rPr>
            <a:t>A:</a:t>
          </a:r>
          <a:r>
            <a:rPr kumimoji="1" lang="ja-JP" altLang="en-US" sz="1050" u="none">
              <a:solidFill>
                <a:sysClr val="windowText" lastClr="000000"/>
              </a:solidFill>
              <a:latin typeface="Meiryo UI" panose="020B0604030504040204" pitchFamily="50" charset="-128"/>
              <a:ea typeface="Meiryo UI" panose="020B0604030504040204" pitchFamily="50" charset="-128"/>
            </a:rPr>
            <a:t>発注書</a:t>
          </a:r>
          <a:r>
            <a:rPr kumimoji="1" lang="en-US" altLang="ja-JP" sz="1050" u="none">
              <a:solidFill>
                <a:sysClr val="windowText" lastClr="000000"/>
              </a:solidFill>
              <a:latin typeface="Meiryo UI" panose="020B0604030504040204" pitchFamily="50" charset="-128"/>
              <a:ea typeface="Meiryo UI" panose="020B0604030504040204" pitchFamily="50" charset="-128"/>
            </a:rPr>
            <a:t>1</a:t>
          </a:r>
          <a:r>
            <a:rPr kumimoji="1" lang="ja-JP" altLang="en-US" sz="1050" u="none">
              <a:solidFill>
                <a:sysClr val="windowText" lastClr="000000"/>
              </a:solidFill>
              <a:latin typeface="Meiryo UI" panose="020B0604030504040204" pitchFamily="50" charset="-128"/>
              <a:ea typeface="Meiryo UI" panose="020B0604030504040204" pitchFamily="50" charset="-128"/>
            </a:rPr>
            <a:t>の内容　</a:t>
          </a:r>
          <a:r>
            <a:rPr kumimoji="1" lang="en-US" altLang="ja-JP" sz="1050" u="none">
              <a:solidFill>
                <a:sysClr val="windowText" lastClr="000000"/>
              </a:solidFill>
              <a:latin typeface="Meiryo UI" panose="020B0604030504040204" pitchFamily="50" charset="-128"/>
              <a:ea typeface="Meiryo UI" panose="020B0604030504040204" pitchFamily="50" charset="-128"/>
            </a:rPr>
            <a:t>B:</a:t>
          </a:r>
          <a:r>
            <a:rPr kumimoji="1" lang="ja-JP" altLang="en-US" sz="1050" u="none">
              <a:solidFill>
                <a:sysClr val="windowText" lastClr="000000"/>
              </a:solidFill>
              <a:latin typeface="Meiryo UI" panose="020B0604030504040204" pitchFamily="50" charset="-128"/>
              <a:ea typeface="Meiryo UI" panose="020B0604030504040204" pitchFamily="50" charset="-128"/>
            </a:rPr>
            <a:t>発注書</a:t>
          </a:r>
          <a:r>
            <a:rPr kumimoji="1" lang="en-US" altLang="ja-JP" sz="1050" u="none">
              <a:solidFill>
                <a:sysClr val="windowText" lastClr="000000"/>
              </a:solidFill>
              <a:latin typeface="Meiryo UI" panose="020B0604030504040204" pitchFamily="50" charset="-128"/>
              <a:ea typeface="Meiryo UI" panose="020B0604030504040204" pitchFamily="50" charset="-128"/>
            </a:rPr>
            <a:t>2</a:t>
          </a:r>
          <a:r>
            <a:rPr kumimoji="1" lang="ja-JP" altLang="en-US" sz="1050" u="none">
              <a:solidFill>
                <a:sysClr val="windowText" lastClr="000000"/>
              </a:solidFill>
              <a:latin typeface="Meiryo UI" panose="020B0604030504040204" pitchFamily="50" charset="-128"/>
              <a:ea typeface="Meiryo UI" panose="020B0604030504040204" pitchFamily="50" charset="-128"/>
            </a:rPr>
            <a:t>の内容　</a:t>
          </a:r>
          <a:r>
            <a:rPr kumimoji="1" lang="en-US" altLang="ja-JP" sz="1050" u="none">
              <a:solidFill>
                <a:sysClr val="windowText" lastClr="000000"/>
              </a:solidFill>
              <a:latin typeface="Meiryo UI" panose="020B0604030504040204" pitchFamily="50" charset="-128"/>
              <a:ea typeface="Meiryo UI" panose="020B0604030504040204" pitchFamily="50" charset="-128"/>
            </a:rPr>
            <a:t>C:</a:t>
          </a:r>
          <a:r>
            <a:rPr kumimoji="1" lang="ja-JP" altLang="en-US" sz="1050" u="none">
              <a:solidFill>
                <a:sysClr val="windowText" lastClr="000000"/>
              </a:solidFill>
              <a:latin typeface="Meiryo UI" panose="020B0604030504040204" pitchFamily="50" charset="-128"/>
              <a:ea typeface="Meiryo UI" panose="020B0604030504040204" pitchFamily="50" charset="-128"/>
            </a:rPr>
            <a:t>発注書</a:t>
          </a:r>
          <a:r>
            <a:rPr kumimoji="1" lang="en-US" altLang="ja-JP" sz="1050" u="none">
              <a:solidFill>
                <a:sysClr val="windowText" lastClr="000000"/>
              </a:solidFill>
              <a:latin typeface="Meiryo UI" panose="020B0604030504040204" pitchFamily="50" charset="-128"/>
              <a:ea typeface="Meiryo UI" panose="020B0604030504040204" pitchFamily="50" charset="-128"/>
            </a:rPr>
            <a:t>3</a:t>
          </a:r>
          <a:r>
            <a:rPr kumimoji="1" lang="ja-JP" altLang="en-US" sz="1050" u="none">
              <a:solidFill>
                <a:sysClr val="windowText" lastClr="000000"/>
              </a:solidFill>
              <a:latin typeface="Meiryo UI" panose="020B0604030504040204" pitchFamily="50" charset="-128"/>
              <a:ea typeface="Meiryo UI" panose="020B0604030504040204" pitchFamily="50" charset="-128"/>
            </a:rPr>
            <a:t>の内容　</a:t>
          </a:r>
          <a:r>
            <a:rPr kumimoji="1" lang="en-US" altLang="ja-JP" sz="1050" u="none">
              <a:solidFill>
                <a:sysClr val="windowText" lastClr="000000"/>
              </a:solidFill>
              <a:latin typeface="Meiryo UI" panose="020B0604030504040204" pitchFamily="50" charset="-128"/>
              <a:ea typeface="Meiryo UI" panose="020B0604030504040204" pitchFamily="50" charset="-128"/>
            </a:rPr>
            <a:t>D</a:t>
          </a:r>
          <a:r>
            <a:rPr kumimoji="1" lang="ja-JP" altLang="en-US" sz="1050" u="none">
              <a:solidFill>
                <a:sysClr val="windowText" lastClr="000000"/>
              </a:solidFill>
              <a:latin typeface="Meiryo UI" panose="020B0604030504040204" pitchFamily="50" charset="-128"/>
              <a:ea typeface="Meiryo UI" panose="020B0604030504040204" pitchFamily="50" charset="-128"/>
            </a:rPr>
            <a:t>：発注書</a:t>
          </a:r>
          <a:r>
            <a:rPr kumimoji="1" lang="en-US" altLang="ja-JP" sz="1050" u="none">
              <a:solidFill>
                <a:sysClr val="windowText" lastClr="000000"/>
              </a:solidFill>
              <a:latin typeface="Meiryo UI" panose="020B0604030504040204" pitchFamily="50" charset="-128"/>
              <a:ea typeface="Meiryo UI" panose="020B0604030504040204" pitchFamily="50" charset="-128"/>
            </a:rPr>
            <a:t>4,5</a:t>
          </a:r>
          <a:r>
            <a:rPr kumimoji="1" lang="ja-JP" altLang="en-US" sz="1050" u="none">
              <a:solidFill>
                <a:sysClr val="windowText" lastClr="000000"/>
              </a:solidFill>
              <a:latin typeface="Meiryo UI" panose="020B0604030504040204" pitchFamily="50" charset="-128"/>
              <a:ea typeface="Meiryo UI" panose="020B0604030504040204" pitchFamily="50" charset="-128"/>
            </a:rPr>
            <a:t>の内容</a:t>
          </a:r>
          <a:endParaRPr kumimoji="1" lang="en-US" altLang="ja-JP" sz="105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299</xdr:colOff>
      <xdr:row>4</xdr:row>
      <xdr:rowOff>28370</xdr:rowOff>
    </xdr:from>
    <xdr:to>
      <xdr:col>23</xdr:col>
      <xdr:colOff>99391</xdr:colOff>
      <xdr:row>59</xdr:row>
      <xdr:rowOff>30771</xdr:rowOff>
    </xdr:to>
    <xdr:grpSp>
      <xdr:nvGrpSpPr>
        <xdr:cNvPr id="19" name="グループ化 18">
          <a:extLst>
            <a:ext uri="{FF2B5EF4-FFF2-40B4-BE49-F238E27FC236}">
              <a16:creationId xmlns:a16="http://schemas.microsoft.com/office/drawing/2014/main" id="{1839E09A-3642-41CE-83A1-8F566A771BEB}"/>
            </a:ext>
            <a:ext uri="{147F2762-F138-4A5C-976F-8EAC2B608ADB}">
              <a16:predDERef xmlns:a16="http://schemas.microsoft.com/office/drawing/2014/main" pred="{9FD4F230-8628-441B-9FF7-926153E4A8EC}"/>
            </a:ext>
          </a:extLst>
        </xdr:cNvPr>
        <xdr:cNvGrpSpPr/>
      </xdr:nvGrpSpPr>
      <xdr:grpSpPr>
        <a:xfrm>
          <a:off x="18965632" y="875037"/>
          <a:ext cx="6290342" cy="11061984"/>
          <a:chOff x="19329" y="10359277"/>
          <a:chExt cx="6271659" cy="9624655"/>
        </a:xfrm>
      </xdr:grpSpPr>
      <xdr:sp macro="" textlink="">
        <xdr:nvSpPr>
          <xdr:cNvPr id="20" name="テキスト ボックス 19">
            <a:extLst>
              <a:ext uri="{FF2B5EF4-FFF2-40B4-BE49-F238E27FC236}">
                <a16:creationId xmlns:a16="http://schemas.microsoft.com/office/drawing/2014/main" id="{A646FBE8-AF7D-4737-5989-8DC9AD4BBC8D}"/>
              </a:ext>
            </a:extLst>
          </xdr:cNvPr>
          <xdr:cNvSpPr txBox="1"/>
        </xdr:nvSpPr>
        <xdr:spPr>
          <a:xfrm>
            <a:off x="123263" y="10836088"/>
            <a:ext cx="3109994" cy="1785012"/>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1</a:t>
            </a:r>
            <a:r>
              <a:rPr kumimoji="1" lang="ja-JP" altLang="en-US" sz="1100"/>
              <a:t>　（外注先　</a:t>
            </a:r>
            <a:r>
              <a:rPr kumimoji="1" lang="en-US" altLang="ja-JP" sz="1100"/>
              <a:t>**</a:t>
            </a:r>
            <a:r>
              <a:rPr kumimoji="1" lang="ja-JP" altLang="en-US" sz="1100"/>
              <a:t>交通）</a:t>
            </a:r>
            <a:endParaRPr kumimoji="1" lang="en-US" altLang="ja-JP" sz="1100"/>
          </a:p>
          <a:p>
            <a:r>
              <a:rPr kumimoji="1" lang="en-US" altLang="ja-JP" sz="1100"/>
              <a:t>※</a:t>
            </a:r>
            <a:r>
              <a:rPr kumimoji="1" lang="ja-JP" altLang="en-US" sz="1100"/>
              <a:t>外注先が数種類の車種を</a:t>
            </a:r>
            <a:r>
              <a:rPr kumimoji="1" lang="ja-JP" altLang="en-US" sz="1100">
                <a:solidFill>
                  <a:srgbClr val="FF0000"/>
                </a:solidFill>
              </a:rPr>
              <a:t>リース</a:t>
            </a:r>
            <a:r>
              <a:rPr kumimoji="1" lang="ja-JP" altLang="en-US" sz="1100"/>
              <a:t>する場合</a:t>
            </a:r>
            <a:endParaRPr kumimoji="1" lang="en-US" altLang="ja-JP" sz="1100"/>
          </a:p>
          <a:p>
            <a:endParaRPr kumimoji="1" lang="en-US" altLang="ja-JP" sz="1100"/>
          </a:p>
          <a:p>
            <a:r>
              <a:rPr kumimoji="1" lang="ja-JP" altLang="en-US" sz="1100"/>
              <a:t>品目：</a:t>
            </a:r>
            <a:r>
              <a:rPr kumimoji="1" lang="en-US" altLang="ja-JP" sz="1100"/>
              <a:t>EV</a:t>
            </a:r>
            <a:r>
              <a:rPr kumimoji="1" lang="ja-JP" altLang="en-US" sz="1100"/>
              <a:t>データ取得</a:t>
            </a:r>
            <a:endParaRPr kumimoji="1" lang="en-US" altLang="ja-JP" sz="1100"/>
          </a:p>
          <a:p>
            <a:r>
              <a:rPr kumimoji="1" lang="ja-JP" altLang="en-US" sz="1100"/>
              <a:t>内容：車種</a:t>
            </a:r>
            <a:r>
              <a:rPr kumimoji="1" lang="en-US" altLang="ja-JP" sz="1100"/>
              <a:t>A</a:t>
            </a:r>
            <a:r>
              <a:rPr kumimoji="1" lang="ja-JP" altLang="en-US" sz="1100"/>
              <a:t>　</a:t>
            </a:r>
            <a:r>
              <a:rPr kumimoji="1" lang="en-US" altLang="ja-JP" sz="1100"/>
              <a:t>3</a:t>
            </a:r>
            <a:r>
              <a:rPr kumimoji="1" lang="ja-JP" altLang="en-US" sz="1100"/>
              <a:t>台　</a:t>
            </a:r>
            <a:r>
              <a:rPr kumimoji="1" lang="en-US" altLang="ja-JP" sz="1100"/>
              <a:t>1</a:t>
            </a:r>
            <a:r>
              <a:rPr kumimoji="1" lang="ja-JP" altLang="en-US" sz="1100"/>
              <a:t>台あたり月</a:t>
            </a:r>
            <a:r>
              <a:rPr kumimoji="1" lang="en-US" altLang="ja-JP" sz="1100"/>
              <a:t>11,000 </a:t>
            </a:r>
            <a:r>
              <a:rPr kumimoji="1" lang="ja-JP" altLang="en-US" sz="1100"/>
              <a:t>（</a:t>
            </a:r>
            <a:r>
              <a:rPr kumimoji="1" lang="en-US" altLang="ja-JP" sz="1100"/>
              <a:t>10%</a:t>
            </a:r>
            <a:r>
              <a:rPr kumimoji="1" lang="ja-JP" altLang="en-US" sz="1100"/>
              <a:t>税込）</a:t>
            </a:r>
            <a:endParaRPr kumimoji="1" lang="en-US" altLang="ja-JP" sz="1100"/>
          </a:p>
          <a:p>
            <a:r>
              <a:rPr kumimoji="1" lang="ja-JP" altLang="en-US" sz="1100"/>
              <a:t>　　　　車種</a:t>
            </a:r>
            <a:r>
              <a:rPr kumimoji="1" lang="en-US" altLang="ja-JP" sz="1100"/>
              <a:t>B</a:t>
            </a:r>
            <a:r>
              <a:rPr kumimoji="1" lang="ja-JP" altLang="en-US" sz="1100"/>
              <a:t>　</a:t>
            </a:r>
            <a:r>
              <a:rPr kumimoji="1" lang="en-US" altLang="ja-JP" sz="1100"/>
              <a:t>2</a:t>
            </a:r>
            <a:r>
              <a:rPr kumimoji="1" lang="ja-JP" altLang="en-US" sz="1100"/>
              <a:t>台　</a:t>
            </a:r>
            <a:r>
              <a:rPr kumimoji="1" lang="en-US" altLang="ja-JP" sz="1100"/>
              <a:t>1</a:t>
            </a:r>
            <a:r>
              <a:rPr kumimoji="1" lang="ja-JP" altLang="en-US" sz="1100"/>
              <a:t>台あたり月</a:t>
            </a:r>
            <a:r>
              <a:rPr kumimoji="1" lang="en-US" altLang="ja-JP" sz="1100"/>
              <a:t>16,500</a:t>
            </a:r>
            <a:r>
              <a:rPr kumimoji="1" lang="ja-JP" altLang="en-US" sz="1100"/>
              <a:t>（</a:t>
            </a:r>
            <a:r>
              <a:rPr kumimoji="1" lang="en-US" altLang="ja-JP" sz="1100"/>
              <a:t>10%</a:t>
            </a:r>
            <a:r>
              <a:rPr kumimoji="1" lang="ja-JP" altLang="en-US" sz="1100"/>
              <a:t>税込）</a:t>
            </a:r>
            <a:endParaRPr kumimoji="1" lang="en-US" altLang="ja-JP" sz="1100"/>
          </a:p>
          <a:p>
            <a:r>
              <a:rPr kumimoji="1" lang="ja-JP" altLang="en-US" sz="1100"/>
              <a:t>　　　　車種</a:t>
            </a:r>
            <a:r>
              <a:rPr kumimoji="1" lang="en-US" altLang="ja-JP" sz="1100"/>
              <a:t>C</a:t>
            </a:r>
            <a:r>
              <a:rPr kumimoji="1" lang="ja-JP" altLang="en-US" sz="1100"/>
              <a:t>　</a:t>
            </a:r>
            <a:r>
              <a:rPr kumimoji="1" lang="en-US" altLang="ja-JP" sz="1100"/>
              <a:t>1</a:t>
            </a:r>
            <a:r>
              <a:rPr kumimoji="1" lang="ja-JP" altLang="en-US" sz="1100"/>
              <a:t>台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台あたり</a:t>
            </a:r>
            <a:r>
              <a:rPr kumimoji="1" lang="ja-JP" altLang="en-US"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22,000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kumimoji="1" lang="en-US" altLang="ja-JP" sz="1100"/>
          </a:p>
          <a:p>
            <a:r>
              <a:rPr kumimoji="1" lang="ja-JP" altLang="en-US" sz="1100"/>
              <a:t>価格：</a:t>
            </a:r>
            <a:r>
              <a:rPr kumimoji="1" lang="en-US" altLang="ja-JP" sz="1100"/>
              <a:t>1,056,000</a:t>
            </a:r>
          </a:p>
          <a:p>
            <a:r>
              <a:rPr kumimoji="1" lang="ja-JP" altLang="en-US" sz="1100"/>
              <a:t>支払日：月末毎に支払い</a:t>
            </a:r>
            <a:endParaRPr kumimoji="1" lang="en-US" altLang="ja-JP" sz="1100"/>
          </a:p>
          <a:p>
            <a:r>
              <a:rPr kumimoji="1" lang="en-US" altLang="ja-JP" sz="1100"/>
              <a:t>※</a:t>
            </a:r>
            <a:r>
              <a:rPr kumimoji="1" lang="ja-JP" altLang="en-US" sz="1100"/>
              <a:t>助成金額や助成方法は別資料</a:t>
            </a:r>
          </a:p>
        </xdr:txBody>
      </xdr:sp>
      <xdr:sp macro="" textlink="">
        <xdr:nvSpPr>
          <xdr:cNvPr id="21" name="テキスト ボックス 20">
            <a:extLst>
              <a:ext uri="{FF2B5EF4-FFF2-40B4-BE49-F238E27FC236}">
                <a16:creationId xmlns:a16="http://schemas.microsoft.com/office/drawing/2014/main" id="{75B69FC3-F16D-7F29-8191-89EAD94E49FE}"/>
              </a:ext>
            </a:extLst>
          </xdr:cNvPr>
          <xdr:cNvSpPr txBox="1"/>
        </xdr:nvSpPr>
        <xdr:spPr>
          <a:xfrm>
            <a:off x="36586" y="10421471"/>
            <a:ext cx="4092506" cy="31376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外注先が車両を購入・リースする際の例</a:t>
            </a:r>
          </a:p>
        </xdr:txBody>
      </xdr:sp>
      <xdr:sp macro="" textlink="">
        <xdr:nvSpPr>
          <xdr:cNvPr id="22" name="テキスト ボックス 21">
            <a:extLst>
              <a:ext uri="{FF2B5EF4-FFF2-40B4-BE49-F238E27FC236}">
                <a16:creationId xmlns:a16="http://schemas.microsoft.com/office/drawing/2014/main" id="{F9E65EEC-87FB-D6F5-6BF4-08BE5A08C44A}"/>
              </a:ext>
            </a:extLst>
          </xdr:cNvPr>
          <xdr:cNvSpPr txBox="1"/>
        </xdr:nvSpPr>
        <xdr:spPr>
          <a:xfrm>
            <a:off x="106101" y="12741439"/>
            <a:ext cx="3203021" cy="1571719"/>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2</a:t>
            </a:r>
            <a:r>
              <a:rPr kumimoji="1" lang="ja-JP" altLang="en-US" sz="1100"/>
              <a:t>　（外注先　</a:t>
            </a:r>
            <a:r>
              <a:rPr kumimoji="1" lang="en-US" altLang="ja-JP" sz="1100"/>
              <a:t>##</a:t>
            </a:r>
            <a:r>
              <a:rPr kumimoji="1" lang="ja-JP" altLang="en-US" sz="1100"/>
              <a:t>運輸）</a:t>
            </a:r>
            <a:endParaRPr kumimoji="1" lang="en-US" altLang="ja-JP" sz="1100"/>
          </a:p>
          <a:p>
            <a:r>
              <a:rPr kumimoji="1" lang="en-US" altLang="ja-JP" sz="1100"/>
              <a:t>※</a:t>
            </a:r>
            <a:r>
              <a:rPr kumimoji="1" lang="ja-JP" altLang="en-US" sz="1100"/>
              <a:t>外注先が数種類の車種を</a:t>
            </a:r>
            <a:r>
              <a:rPr kumimoji="1" lang="ja-JP" altLang="en-US" sz="1100">
                <a:solidFill>
                  <a:srgbClr val="FF0000"/>
                </a:solidFill>
              </a:rPr>
              <a:t>購入</a:t>
            </a:r>
            <a:r>
              <a:rPr kumimoji="1" lang="ja-JP" altLang="en-US" sz="1100"/>
              <a:t>する場合</a:t>
            </a:r>
            <a:endParaRPr kumimoji="1" lang="en-US" altLang="ja-JP" sz="1100"/>
          </a:p>
          <a:p>
            <a:endParaRPr kumimoji="1" lang="en-US" altLang="ja-JP" sz="1100"/>
          </a:p>
          <a:p>
            <a:r>
              <a:rPr kumimoji="1" lang="ja-JP" altLang="en-US" sz="1100"/>
              <a:t>品目：</a:t>
            </a:r>
            <a:r>
              <a:rPr kumimoji="1" lang="en-US" altLang="ja-JP" sz="1100"/>
              <a:t>EV</a:t>
            </a:r>
            <a:r>
              <a:rPr kumimoji="1" lang="ja-JP" altLang="en-US" sz="1100"/>
              <a:t>データ取得</a:t>
            </a:r>
            <a:endParaRPr kumimoji="1" lang="en-US" altLang="ja-JP" sz="1100"/>
          </a:p>
          <a:p>
            <a:r>
              <a:rPr kumimoji="1" lang="ja-JP" altLang="en-US" sz="1100"/>
              <a:t>内容：車種</a:t>
            </a:r>
            <a:r>
              <a:rPr kumimoji="1" lang="en-US" altLang="ja-JP" sz="1100"/>
              <a:t>A</a:t>
            </a:r>
            <a:r>
              <a:rPr kumimoji="1" lang="ja-JP" altLang="en-US" sz="1100"/>
              <a:t>　</a:t>
            </a:r>
            <a:r>
              <a:rPr kumimoji="1" lang="en-US" altLang="ja-JP" sz="1100"/>
              <a:t>3</a:t>
            </a:r>
            <a:r>
              <a:rPr kumimoji="1" lang="ja-JP" altLang="en-US" sz="1100"/>
              <a:t>台　</a:t>
            </a:r>
            <a:r>
              <a:rPr kumimoji="1" lang="en-US" altLang="ja-JP" sz="1100"/>
              <a:t>1</a:t>
            </a:r>
            <a:r>
              <a:rPr kumimoji="1" lang="ja-JP" altLang="en-US" sz="1100"/>
              <a:t>台あたり</a:t>
            </a:r>
            <a:r>
              <a:rPr kumimoji="1" lang="en-US" altLang="ja-JP" sz="1100"/>
              <a:t>33,000,000</a:t>
            </a:r>
            <a:r>
              <a:rPr kumimoji="1" lang="ja-JP" altLang="en-US" sz="1100"/>
              <a:t>（</a:t>
            </a:r>
            <a:r>
              <a:rPr kumimoji="1" lang="en-US" altLang="ja-JP" sz="1100"/>
              <a:t>10%</a:t>
            </a:r>
            <a:r>
              <a:rPr kumimoji="1" lang="ja-JP" altLang="en-US" sz="1100"/>
              <a:t>税込）</a:t>
            </a:r>
            <a:endParaRPr kumimoji="1" lang="en-US" altLang="ja-JP" sz="1100"/>
          </a:p>
          <a:p>
            <a:r>
              <a:rPr kumimoji="1" lang="ja-JP" altLang="en-US" sz="1100"/>
              <a:t>　　　　車種</a:t>
            </a:r>
            <a:r>
              <a:rPr kumimoji="1" lang="en-US" altLang="ja-JP" sz="1100"/>
              <a:t>D</a:t>
            </a:r>
            <a:r>
              <a:rPr kumimoji="1" lang="ja-JP" altLang="en-US" sz="1100"/>
              <a:t>　</a:t>
            </a:r>
            <a:r>
              <a:rPr kumimoji="1" lang="en-US" altLang="ja-JP" sz="1100"/>
              <a:t>2</a:t>
            </a:r>
            <a:r>
              <a:rPr kumimoji="1" lang="ja-JP" altLang="en-US" sz="1100"/>
              <a:t>台　</a:t>
            </a:r>
            <a:r>
              <a:rPr kumimoji="1" lang="en-US" altLang="ja-JP" sz="1100"/>
              <a:t>1</a:t>
            </a:r>
            <a:r>
              <a:rPr kumimoji="1" lang="ja-JP" altLang="en-US" sz="1100"/>
              <a:t>台あたり</a:t>
            </a:r>
            <a:r>
              <a:rPr kumimoji="1" lang="en-US" altLang="ja-JP" sz="1100"/>
              <a:t>11,000,000</a:t>
            </a:r>
            <a:r>
              <a:rPr kumimoji="1" lang="ja-JP" altLang="en-US" sz="1100"/>
              <a:t>（</a:t>
            </a:r>
            <a:r>
              <a:rPr kumimoji="1" lang="en-US" altLang="ja-JP" sz="1100"/>
              <a:t>10%</a:t>
            </a:r>
            <a:r>
              <a:rPr kumimoji="1" lang="ja-JP" altLang="en-US" sz="1100"/>
              <a:t>税込）</a:t>
            </a:r>
            <a:endParaRPr kumimoji="1" lang="en-US" altLang="ja-JP" sz="1100"/>
          </a:p>
          <a:p>
            <a:r>
              <a:rPr kumimoji="1" lang="ja-JP" altLang="en-US" sz="1100"/>
              <a:t>価格：</a:t>
            </a:r>
            <a:r>
              <a:rPr kumimoji="1" lang="en-US" altLang="ja-JP" sz="1100"/>
              <a:t>121,000,000</a:t>
            </a:r>
          </a:p>
          <a:p>
            <a:r>
              <a:rPr kumimoji="1" lang="ja-JP" altLang="en-US" sz="1100"/>
              <a:t>検収日：</a:t>
            </a:r>
            <a:r>
              <a:rPr kumimoji="1" lang="en-US" altLang="ja-JP" sz="1100"/>
              <a:t>5/12</a:t>
            </a:r>
          </a:p>
          <a:p>
            <a:r>
              <a:rPr kumimoji="1" lang="en-US" altLang="ja-JP" sz="1100"/>
              <a:t>※</a:t>
            </a:r>
            <a:r>
              <a:rPr kumimoji="1" lang="ja-JP" altLang="en-US" sz="1100"/>
              <a:t>助成金額や助成方法は別資料</a:t>
            </a:r>
          </a:p>
        </xdr:txBody>
      </xdr:sp>
      <xdr:sp macro="" textlink="">
        <xdr:nvSpPr>
          <xdr:cNvPr id="23" name="正方形/長方形 22">
            <a:extLst>
              <a:ext uri="{FF2B5EF4-FFF2-40B4-BE49-F238E27FC236}">
                <a16:creationId xmlns:a16="http://schemas.microsoft.com/office/drawing/2014/main" id="{0CBBA8D9-7248-9185-12C2-62E4962F9433}"/>
              </a:ext>
            </a:extLst>
          </xdr:cNvPr>
          <xdr:cNvSpPr/>
        </xdr:nvSpPr>
        <xdr:spPr>
          <a:xfrm>
            <a:off x="19329" y="10359277"/>
            <a:ext cx="6271659" cy="9624655"/>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テキスト ボックス 23">
            <a:extLst>
              <a:ext uri="{FF2B5EF4-FFF2-40B4-BE49-F238E27FC236}">
                <a16:creationId xmlns:a16="http://schemas.microsoft.com/office/drawing/2014/main" id="{FDE0B7AB-3649-659D-82FB-20079B06590F}"/>
              </a:ext>
            </a:extLst>
          </xdr:cNvPr>
          <xdr:cNvSpPr txBox="1"/>
        </xdr:nvSpPr>
        <xdr:spPr>
          <a:xfrm>
            <a:off x="106101" y="15348213"/>
            <a:ext cx="2486912" cy="1358204"/>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3</a:t>
            </a:r>
            <a:r>
              <a:rPr kumimoji="1" lang="ja-JP" altLang="en-US" sz="1100"/>
              <a:t>　（外注先　</a:t>
            </a:r>
            <a:r>
              <a:rPr kumimoji="1" lang="en-US" altLang="ja-JP" sz="1100"/>
              <a:t>##</a:t>
            </a:r>
            <a:r>
              <a:rPr kumimoji="1" lang="ja-JP" altLang="en-US" sz="1100"/>
              <a:t>運輸）</a:t>
            </a:r>
            <a:endParaRPr kumimoji="1" lang="en-US" altLang="ja-JP" sz="1100"/>
          </a:p>
          <a:p>
            <a:r>
              <a:rPr kumimoji="1" lang="en-US" altLang="ja-JP" sz="1100"/>
              <a:t>※</a:t>
            </a:r>
            <a:r>
              <a:rPr kumimoji="1" lang="ja-JP" altLang="en-US" sz="1100"/>
              <a:t>外注先が燃料を○</a:t>
            </a:r>
            <a:r>
              <a:rPr kumimoji="1" lang="en-US" altLang="ja-JP" sz="1100"/>
              <a:t>kL</a:t>
            </a:r>
            <a:r>
              <a:rPr kumimoji="1" lang="ja-JP" altLang="en-US" sz="1100">
                <a:solidFill>
                  <a:schemeClr val="tx1"/>
                </a:solidFill>
              </a:rPr>
              <a:t>購入</a:t>
            </a:r>
            <a:r>
              <a:rPr kumimoji="1" lang="ja-JP" altLang="en-US" sz="1100"/>
              <a:t>する場合</a:t>
            </a:r>
            <a:endParaRPr kumimoji="1" lang="en-US" altLang="ja-JP" sz="1100"/>
          </a:p>
          <a:p>
            <a:endParaRPr kumimoji="1" lang="en-US" altLang="ja-JP" sz="1100"/>
          </a:p>
          <a:p>
            <a:r>
              <a:rPr kumimoji="1" lang="ja-JP" altLang="en-US" sz="1100"/>
              <a:t>品目：燃料</a:t>
            </a:r>
            <a:endParaRPr kumimoji="1" lang="en-US" altLang="ja-JP" sz="1100"/>
          </a:p>
          <a:p>
            <a:r>
              <a:rPr kumimoji="1" lang="ja-JP" altLang="en-US" sz="1100"/>
              <a:t>量：○</a:t>
            </a:r>
            <a:r>
              <a:rPr kumimoji="1" lang="en-US" altLang="ja-JP" sz="1100"/>
              <a:t>kg</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価格：</a:t>
            </a:r>
            <a:r>
              <a:rPr kumimoji="1" lang="en-US" altLang="ja-JP" sz="1100"/>
              <a:t>11,000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lang="ja-JP" altLang="ja-JP">
              <a:effectLst/>
            </a:endParaRPr>
          </a:p>
          <a:p>
            <a:r>
              <a:rPr kumimoji="1" lang="ja-JP" altLang="en-US" sz="1100"/>
              <a:t>検収日：</a:t>
            </a:r>
            <a:r>
              <a:rPr kumimoji="1" lang="en-US" altLang="ja-JP" sz="1100"/>
              <a:t>7/20</a:t>
            </a:r>
          </a:p>
          <a:p>
            <a:r>
              <a:rPr kumimoji="1" lang="en-US" altLang="ja-JP" sz="1100"/>
              <a:t>※</a:t>
            </a:r>
            <a:r>
              <a:rPr kumimoji="1" lang="ja-JP" altLang="en-US" sz="1100"/>
              <a:t>助成金額や助成方法は別資料</a:t>
            </a:r>
          </a:p>
        </xdr:txBody>
      </xdr:sp>
      <xdr:sp macro="" textlink="">
        <xdr:nvSpPr>
          <xdr:cNvPr id="25" name="テキスト ボックス 24">
            <a:extLst>
              <a:ext uri="{FF2B5EF4-FFF2-40B4-BE49-F238E27FC236}">
                <a16:creationId xmlns:a16="http://schemas.microsoft.com/office/drawing/2014/main" id="{924F2F08-734E-55F7-2E2A-1167699AA8AB}"/>
              </a:ext>
            </a:extLst>
          </xdr:cNvPr>
          <xdr:cNvSpPr txBox="1"/>
        </xdr:nvSpPr>
        <xdr:spPr>
          <a:xfrm>
            <a:off x="106101" y="16848573"/>
            <a:ext cx="2471223" cy="1387009"/>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4</a:t>
            </a:r>
            <a:r>
              <a:rPr kumimoji="1" lang="ja-JP" altLang="en-US" sz="1100"/>
              <a:t>　</a:t>
            </a:r>
            <a:r>
              <a:rPr kumimoji="1" lang="ja-JP" altLang="ja-JP" sz="1100">
                <a:solidFill>
                  <a:schemeClr val="dk1"/>
                </a:solidFill>
                <a:effectLst/>
                <a:latin typeface="+mn-lt"/>
                <a:ea typeface="+mn-ea"/>
                <a:cs typeface="+mn-cs"/>
              </a:rPr>
              <a:t>（○○株式会社）</a:t>
            </a:r>
            <a:endParaRPr lang="ja-JP" altLang="ja-JP">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外注先が</a:t>
            </a:r>
            <a:r>
              <a:rPr kumimoji="1" lang="ja-JP" altLang="ja-JP" sz="1100">
                <a:solidFill>
                  <a:schemeClr val="dk1"/>
                </a:solidFill>
                <a:effectLst/>
                <a:latin typeface="+mn-lt"/>
                <a:ea typeface="+mn-ea"/>
                <a:cs typeface="+mn-cs"/>
              </a:rPr>
              <a:t>充電器購入</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場合</a:t>
            </a:r>
            <a:endParaRPr kumimoji="1" lang="en-US" altLang="ja-JP" sz="1100">
              <a:solidFill>
                <a:schemeClr val="dk1"/>
              </a:solidFill>
              <a:effectLst/>
              <a:latin typeface="+mn-lt"/>
              <a:ea typeface="+mn-ea"/>
              <a:cs typeface="+mn-cs"/>
            </a:endParaRPr>
          </a:p>
          <a:p>
            <a:endParaRPr lang="ja-JP" altLang="ja-JP">
              <a:effectLst/>
            </a:endParaRPr>
          </a:p>
          <a:p>
            <a:r>
              <a:rPr kumimoji="1" lang="ja-JP" altLang="ja-JP" sz="1100">
                <a:solidFill>
                  <a:schemeClr val="dk1"/>
                </a:solidFill>
                <a:effectLst/>
                <a:latin typeface="+mn-lt"/>
                <a:ea typeface="+mn-ea"/>
                <a:cs typeface="+mn-cs"/>
              </a:rPr>
              <a:t>品名：△</a:t>
            </a:r>
            <a:r>
              <a:rPr kumimoji="1" lang="en-US" altLang="ja-JP" sz="1100">
                <a:solidFill>
                  <a:schemeClr val="dk1"/>
                </a:solidFill>
                <a:effectLst/>
                <a:latin typeface="+mn-lt"/>
                <a:ea typeface="+mn-ea"/>
                <a:cs typeface="+mn-cs"/>
              </a:rPr>
              <a:t>kW </a:t>
            </a:r>
            <a:r>
              <a:rPr kumimoji="1" lang="ja-JP" altLang="ja-JP" sz="1100">
                <a:solidFill>
                  <a:schemeClr val="dk1"/>
                </a:solidFill>
                <a:effectLst/>
                <a:latin typeface="+mn-lt"/>
                <a:ea typeface="+mn-ea"/>
                <a:cs typeface="+mn-cs"/>
              </a:rPr>
              <a:t>充電器</a:t>
            </a:r>
            <a:endParaRPr lang="ja-JP" altLang="ja-JP">
              <a:effectLst/>
            </a:endParaRPr>
          </a:p>
          <a:p>
            <a:r>
              <a:rPr kumimoji="1" lang="ja-JP" altLang="ja-JP" sz="1100">
                <a:solidFill>
                  <a:schemeClr val="dk1"/>
                </a:solidFill>
                <a:effectLst/>
                <a:latin typeface="+mn-lt"/>
                <a:ea typeface="+mn-ea"/>
                <a:cs typeface="+mn-cs"/>
              </a:rPr>
              <a:t>台数：</a:t>
            </a:r>
            <a:r>
              <a:rPr kumimoji="1" lang="en-US" altLang="ja-JP" sz="1100">
                <a:solidFill>
                  <a:schemeClr val="dk1"/>
                </a:solidFill>
                <a:effectLst/>
                <a:latin typeface="+mn-lt"/>
                <a:ea typeface="+mn-ea"/>
                <a:cs typeface="+mn-cs"/>
              </a:rPr>
              <a:t>X</a:t>
            </a:r>
            <a:r>
              <a:rPr kumimoji="1" lang="ja-JP" altLang="ja-JP" sz="1100">
                <a:solidFill>
                  <a:schemeClr val="dk1"/>
                </a:solidFill>
                <a:effectLst/>
                <a:latin typeface="+mn-lt"/>
                <a:ea typeface="+mn-ea"/>
                <a:cs typeface="+mn-cs"/>
              </a:rPr>
              <a:t>台</a:t>
            </a:r>
            <a:endParaRPr lang="ja-JP" altLang="ja-JP">
              <a:effectLst/>
            </a:endParaRPr>
          </a:p>
          <a:p>
            <a:r>
              <a:rPr kumimoji="1" lang="ja-JP" altLang="ja-JP" sz="1100">
                <a:solidFill>
                  <a:schemeClr val="dk1"/>
                </a:solidFill>
                <a:effectLst/>
                <a:latin typeface="+mn-lt"/>
                <a:ea typeface="+mn-ea"/>
                <a:cs typeface="+mn-cs"/>
              </a:rPr>
              <a:t>価格：</a:t>
            </a:r>
            <a:r>
              <a:rPr kumimoji="1" lang="en-US" altLang="ja-JP" sz="1100">
                <a:solidFill>
                  <a:schemeClr val="dk1"/>
                </a:solidFill>
                <a:effectLst/>
                <a:latin typeface="+mn-lt"/>
                <a:ea typeface="+mn-ea"/>
                <a:cs typeface="+mn-cs"/>
              </a:rPr>
              <a:t>6,600,000</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lang="ja-JP" altLang="ja-JP">
              <a:effectLst/>
            </a:endParaRPr>
          </a:p>
          <a:p>
            <a:r>
              <a:rPr kumimoji="1" lang="ja-JP" altLang="ja-JP" sz="1100">
                <a:solidFill>
                  <a:schemeClr val="dk1"/>
                </a:solidFill>
                <a:effectLst/>
                <a:latin typeface="+mn-lt"/>
                <a:ea typeface="+mn-ea"/>
                <a:cs typeface="+mn-cs"/>
              </a:rPr>
              <a:t>検収日：</a:t>
            </a:r>
            <a:r>
              <a:rPr kumimoji="1" lang="en-US" altLang="ja-JP" sz="1100">
                <a:solidFill>
                  <a:schemeClr val="dk1"/>
                </a:solidFill>
                <a:effectLst/>
                <a:latin typeface="+mn-lt"/>
                <a:ea typeface="+mn-ea"/>
                <a:cs typeface="+mn-cs"/>
              </a:rPr>
              <a:t>8/25</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助成金額や助成方法は別資料</a:t>
            </a:r>
            <a:endParaRPr lang="ja-JP" altLang="ja-JP">
              <a:effectLst/>
            </a:endParaRPr>
          </a:p>
        </xdr:txBody>
      </xdr:sp>
      <xdr:sp macro="" textlink="">
        <xdr:nvSpPr>
          <xdr:cNvPr id="26" name="テキスト ボックス 25">
            <a:extLst>
              <a:ext uri="{FF2B5EF4-FFF2-40B4-BE49-F238E27FC236}">
                <a16:creationId xmlns:a16="http://schemas.microsoft.com/office/drawing/2014/main" id="{671E7290-9DBA-2543-AF06-A5D56F1AD4E4}"/>
              </a:ext>
            </a:extLst>
          </xdr:cNvPr>
          <xdr:cNvSpPr txBox="1"/>
        </xdr:nvSpPr>
        <xdr:spPr>
          <a:xfrm>
            <a:off x="36586" y="14972030"/>
            <a:ext cx="4092506" cy="31376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外注先が燃料・充電器を購入する際の記載例</a:t>
            </a:r>
          </a:p>
        </xdr:txBody>
      </xdr:sp>
      <xdr:sp macro="" textlink="">
        <xdr:nvSpPr>
          <xdr:cNvPr id="27" name="テキスト ボックス 26">
            <a:extLst>
              <a:ext uri="{FF2B5EF4-FFF2-40B4-BE49-F238E27FC236}">
                <a16:creationId xmlns:a16="http://schemas.microsoft.com/office/drawing/2014/main" id="{C7480AA6-5166-258F-C513-3AF237944569}"/>
              </a:ext>
            </a:extLst>
          </xdr:cNvPr>
          <xdr:cNvSpPr txBox="1"/>
        </xdr:nvSpPr>
        <xdr:spPr>
          <a:xfrm>
            <a:off x="106101" y="18480089"/>
            <a:ext cx="2530998" cy="1290008"/>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5</a:t>
            </a:r>
            <a:r>
              <a:rPr kumimoji="1" lang="ja-JP" altLang="en-US" sz="1100"/>
              <a:t>　</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xx</a:t>
            </a:r>
            <a:r>
              <a:rPr kumimoji="1" lang="ja-JP" altLang="ja-JP" sz="1100">
                <a:solidFill>
                  <a:schemeClr val="dk1"/>
                </a:solidFill>
                <a:effectLst/>
                <a:latin typeface="+mn-lt"/>
                <a:ea typeface="+mn-ea"/>
                <a:cs typeface="+mn-cs"/>
              </a:rPr>
              <a:t>株式会社）</a:t>
            </a:r>
            <a:endParaRPr lang="ja-JP" altLang="ja-JP">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外注先で</a:t>
            </a:r>
            <a:r>
              <a:rPr kumimoji="1" lang="ja-JP" altLang="ja-JP" sz="1100">
                <a:solidFill>
                  <a:schemeClr val="dk1"/>
                </a:solidFill>
                <a:effectLst/>
                <a:latin typeface="+mn-lt"/>
                <a:ea typeface="+mn-ea"/>
                <a:cs typeface="+mn-cs"/>
              </a:rPr>
              <a:t>充電器の保守</a:t>
            </a:r>
            <a:r>
              <a:rPr kumimoji="1" lang="ja-JP" altLang="en-US" sz="1100">
                <a:solidFill>
                  <a:schemeClr val="dk1"/>
                </a:solidFill>
                <a:effectLst/>
                <a:latin typeface="+mn-lt"/>
                <a:ea typeface="+mn-ea"/>
                <a:cs typeface="+mn-cs"/>
              </a:rPr>
              <a:t>を行う</a:t>
            </a:r>
            <a:r>
              <a:rPr kumimoji="1" lang="ja-JP" altLang="ja-JP" sz="1100">
                <a:solidFill>
                  <a:schemeClr val="dk1"/>
                </a:solidFill>
                <a:effectLst/>
                <a:latin typeface="+mn-lt"/>
                <a:ea typeface="+mn-ea"/>
                <a:cs typeface="+mn-cs"/>
              </a:rPr>
              <a:t>場合</a:t>
            </a:r>
            <a:endParaRPr kumimoji="1" lang="en-US" altLang="ja-JP" sz="1100">
              <a:solidFill>
                <a:schemeClr val="dk1"/>
              </a:solidFill>
              <a:effectLst/>
              <a:latin typeface="+mn-lt"/>
              <a:ea typeface="+mn-ea"/>
              <a:cs typeface="+mn-cs"/>
            </a:endParaRPr>
          </a:p>
          <a:p>
            <a:endParaRPr lang="ja-JP" altLang="ja-JP">
              <a:effectLst/>
            </a:endParaRPr>
          </a:p>
          <a:p>
            <a:r>
              <a:rPr kumimoji="1" lang="ja-JP" altLang="ja-JP" sz="1100">
                <a:solidFill>
                  <a:schemeClr val="dk1"/>
                </a:solidFill>
                <a:effectLst/>
                <a:latin typeface="+mn-lt"/>
                <a:ea typeface="+mn-ea"/>
                <a:cs typeface="+mn-cs"/>
              </a:rPr>
              <a:t>品名：△</a:t>
            </a:r>
            <a:r>
              <a:rPr kumimoji="1" lang="en-US" altLang="ja-JP" sz="1100">
                <a:solidFill>
                  <a:schemeClr val="dk1"/>
                </a:solidFill>
                <a:effectLst/>
                <a:latin typeface="+mn-lt"/>
                <a:ea typeface="+mn-ea"/>
                <a:cs typeface="+mn-cs"/>
              </a:rPr>
              <a:t>kW </a:t>
            </a:r>
            <a:r>
              <a:rPr kumimoji="1" lang="ja-JP" altLang="ja-JP" sz="1100">
                <a:solidFill>
                  <a:schemeClr val="dk1"/>
                </a:solidFill>
                <a:effectLst/>
                <a:latin typeface="+mn-lt"/>
                <a:ea typeface="+mn-ea"/>
                <a:cs typeface="+mn-cs"/>
              </a:rPr>
              <a:t>充電器 </a:t>
            </a:r>
            <a:r>
              <a:rPr kumimoji="1" lang="en-US" altLang="ja-JP" sz="1100">
                <a:solidFill>
                  <a:schemeClr val="dk1"/>
                </a:solidFill>
                <a:effectLst/>
                <a:latin typeface="+mn-lt"/>
                <a:ea typeface="+mn-ea"/>
                <a:cs typeface="+mn-cs"/>
              </a:rPr>
              <a:t>X</a:t>
            </a:r>
            <a:r>
              <a:rPr kumimoji="1" lang="ja-JP" altLang="ja-JP" sz="1100">
                <a:solidFill>
                  <a:schemeClr val="dk1"/>
                </a:solidFill>
                <a:effectLst/>
                <a:latin typeface="+mn-lt"/>
                <a:ea typeface="+mn-ea"/>
                <a:cs typeface="+mn-cs"/>
              </a:rPr>
              <a:t>台　保守</a:t>
            </a:r>
            <a:endParaRPr lang="ja-JP" altLang="ja-JP">
              <a:effectLst/>
            </a:endParaRPr>
          </a:p>
          <a:p>
            <a:r>
              <a:rPr kumimoji="1" lang="ja-JP" altLang="ja-JP" sz="1100">
                <a:solidFill>
                  <a:schemeClr val="dk1"/>
                </a:solidFill>
                <a:effectLst/>
                <a:latin typeface="+mn-lt"/>
                <a:ea typeface="+mn-ea"/>
                <a:cs typeface="+mn-cs"/>
              </a:rPr>
              <a:t>価格：</a:t>
            </a:r>
            <a:r>
              <a:rPr kumimoji="1" lang="en-US" altLang="ja-JP" sz="1100">
                <a:solidFill>
                  <a:schemeClr val="dk1"/>
                </a:solidFill>
                <a:effectLst/>
                <a:latin typeface="+mn-lt"/>
                <a:ea typeface="+mn-ea"/>
                <a:cs typeface="+mn-cs"/>
              </a:rPr>
              <a:t>330,000</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税込）</a:t>
            </a:r>
            <a:endParaRPr lang="ja-JP" altLang="ja-JP">
              <a:effectLst/>
            </a:endParaRPr>
          </a:p>
          <a:p>
            <a:r>
              <a:rPr kumimoji="1" lang="ja-JP" altLang="ja-JP" sz="1100">
                <a:solidFill>
                  <a:schemeClr val="dk1"/>
                </a:solidFill>
                <a:effectLst/>
                <a:latin typeface="+mn-lt"/>
                <a:ea typeface="+mn-ea"/>
                <a:cs typeface="+mn-cs"/>
              </a:rPr>
              <a:t>検収日：</a:t>
            </a:r>
            <a:r>
              <a:rPr kumimoji="1" lang="en-US" altLang="ja-JP" sz="1100">
                <a:solidFill>
                  <a:schemeClr val="dk1"/>
                </a:solidFill>
                <a:effectLst/>
                <a:latin typeface="+mn-lt"/>
                <a:ea typeface="+mn-ea"/>
                <a:cs typeface="+mn-cs"/>
              </a:rPr>
              <a:t>9/25</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助成金額や助成方法は別資料</a:t>
            </a:r>
            <a:endParaRPr lang="ja-JP" altLang="ja-JP">
              <a:effectLst/>
            </a:endParaRPr>
          </a:p>
        </xdr:txBody>
      </xdr:sp>
      <xdr:sp macro="" textlink="">
        <xdr:nvSpPr>
          <xdr:cNvPr id="12" name="テキスト ボックス 11">
            <a:extLst>
              <a:ext uri="{FF2B5EF4-FFF2-40B4-BE49-F238E27FC236}">
                <a16:creationId xmlns:a16="http://schemas.microsoft.com/office/drawing/2014/main" id="{FD5C40E5-959C-89DF-A002-9C1C4DD63084}"/>
              </a:ext>
            </a:extLst>
          </xdr:cNvPr>
          <xdr:cNvSpPr txBox="1"/>
        </xdr:nvSpPr>
        <xdr:spPr>
          <a:xfrm>
            <a:off x="3491195" y="10836088"/>
            <a:ext cx="2611778" cy="124049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ja-JP" altLang="en-US" sz="1100"/>
              <a:t>外注先→リース会社との契約書</a:t>
            </a:r>
            <a:endParaRPr kumimoji="1" lang="en-US" altLang="ja-JP" sz="1100"/>
          </a:p>
          <a:p>
            <a:r>
              <a:rPr kumimoji="1" lang="en-US" altLang="ja-JP" sz="1100"/>
              <a:t>※</a:t>
            </a:r>
            <a:r>
              <a:rPr kumimoji="1" lang="ja-JP" altLang="en-US" sz="1100"/>
              <a:t>外注先が車両</a:t>
            </a:r>
            <a:r>
              <a:rPr kumimoji="1" lang="ja-JP" altLang="en-US" sz="1100">
                <a:solidFill>
                  <a:srgbClr val="FF0000"/>
                </a:solidFill>
              </a:rPr>
              <a:t>リース</a:t>
            </a:r>
            <a:r>
              <a:rPr kumimoji="1" lang="ja-JP" altLang="en-US" sz="1100"/>
              <a:t>で発生した費用</a:t>
            </a:r>
            <a:endParaRPr kumimoji="1" lang="en-US" altLang="ja-JP" sz="1100"/>
          </a:p>
          <a:p>
            <a:r>
              <a:rPr kumimoji="1" lang="ja-JP" altLang="en-US" sz="1100"/>
              <a:t>　</a:t>
            </a:r>
            <a:r>
              <a:rPr kumimoji="1" lang="ja-JP" altLang="en-US" sz="1100" baseline="0"/>
              <a:t> （補助金参考額ではなく、発生費用）</a:t>
            </a:r>
            <a:endParaRPr kumimoji="1" lang="en-US" altLang="ja-JP" sz="1100"/>
          </a:p>
          <a:p>
            <a:endParaRPr kumimoji="1" lang="en-US" altLang="ja-JP" sz="1100"/>
          </a:p>
          <a:p>
            <a:r>
              <a:rPr kumimoji="1" lang="ja-JP" altLang="en-US" sz="1100"/>
              <a:t>車種</a:t>
            </a:r>
            <a:r>
              <a:rPr kumimoji="1" lang="en-US" altLang="ja-JP" sz="1100"/>
              <a:t>A</a:t>
            </a:r>
            <a:r>
              <a:rPr kumimoji="1" lang="ja-JP" altLang="en-US" sz="1100"/>
              <a:t>　</a:t>
            </a:r>
            <a:r>
              <a:rPr kumimoji="1" lang="en-US" altLang="ja-JP" sz="1100"/>
              <a:t>3</a:t>
            </a:r>
            <a:r>
              <a:rPr kumimoji="1" lang="ja-JP" altLang="en-US" sz="1100"/>
              <a:t>台　</a:t>
            </a:r>
            <a:r>
              <a:rPr kumimoji="1" lang="en-US" altLang="ja-JP" sz="1100"/>
              <a:t>1</a:t>
            </a:r>
            <a:r>
              <a:rPr kumimoji="1" lang="ja-JP" altLang="en-US" sz="1100"/>
              <a:t>台あたり月</a:t>
            </a:r>
            <a:r>
              <a:rPr kumimoji="1" lang="en-US" altLang="ja-JP" sz="1100"/>
              <a:t>20,000 </a:t>
            </a:r>
            <a:r>
              <a:rPr kumimoji="1" lang="ja-JP" altLang="en-US" sz="1100"/>
              <a:t>（税抜き）</a:t>
            </a:r>
            <a:endParaRPr kumimoji="1" lang="en-US" altLang="ja-JP" sz="1100"/>
          </a:p>
          <a:p>
            <a:r>
              <a:rPr kumimoji="1" lang="ja-JP" altLang="en-US" sz="1100"/>
              <a:t>車種</a:t>
            </a:r>
            <a:r>
              <a:rPr kumimoji="1" lang="en-US" altLang="ja-JP" sz="1100"/>
              <a:t>B</a:t>
            </a:r>
            <a:r>
              <a:rPr kumimoji="1" lang="ja-JP" altLang="en-US" sz="1100"/>
              <a:t>　</a:t>
            </a:r>
            <a:r>
              <a:rPr kumimoji="1" lang="en-US" altLang="ja-JP" sz="1100"/>
              <a:t>2</a:t>
            </a:r>
            <a:r>
              <a:rPr kumimoji="1" lang="ja-JP" altLang="en-US" sz="1100"/>
              <a:t>台　</a:t>
            </a:r>
            <a:r>
              <a:rPr kumimoji="1" lang="en-US" altLang="ja-JP" sz="1100"/>
              <a:t>1</a:t>
            </a:r>
            <a:r>
              <a:rPr kumimoji="1" lang="ja-JP" altLang="en-US" sz="1100"/>
              <a:t>台あたり月</a:t>
            </a:r>
            <a:r>
              <a:rPr kumimoji="1" lang="en-US" altLang="ja-JP" sz="1100"/>
              <a:t>30,000</a:t>
            </a:r>
            <a:r>
              <a:rPr kumimoji="1" lang="ja-JP" altLang="ja-JP" sz="1100">
                <a:solidFill>
                  <a:schemeClr val="dk1"/>
                </a:solidFill>
                <a:effectLst/>
                <a:latin typeface="+mn-lt"/>
                <a:ea typeface="+mn-ea"/>
                <a:cs typeface="+mn-cs"/>
              </a:rPr>
              <a:t>（税抜き）</a:t>
            </a:r>
            <a:endParaRPr kumimoji="1" lang="en-US" altLang="ja-JP" sz="1100"/>
          </a:p>
          <a:p>
            <a:r>
              <a:rPr kumimoji="1" lang="ja-JP" altLang="en-US" sz="1100"/>
              <a:t>車種</a:t>
            </a:r>
            <a:r>
              <a:rPr kumimoji="1" lang="en-US" altLang="ja-JP" sz="1100"/>
              <a:t>C</a:t>
            </a:r>
            <a:r>
              <a:rPr kumimoji="1" lang="ja-JP" altLang="en-US" sz="1100"/>
              <a:t>　</a:t>
            </a:r>
            <a:r>
              <a:rPr kumimoji="1" lang="en-US" altLang="ja-JP" sz="1100"/>
              <a:t>1</a:t>
            </a:r>
            <a:r>
              <a:rPr kumimoji="1" lang="ja-JP" altLang="en-US" sz="1100"/>
              <a:t>台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台あたり</a:t>
            </a:r>
            <a:r>
              <a:rPr kumimoji="1" lang="ja-JP" altLang="en-US"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40,000</a:t>
            </a:r>
            <a:r>
              <a:rPr kumimoji="1" lang="ja-JP" altLang="ja-JP" sz="1100">
                <a:solidFill>
                  <a:schemeClr val="dk1"/>
                </a:solidFill>
                <a:effectLst/>
                <a:latin typeface="+mn-lt"/>
                <a:ea typeface="+mn-ea"/>
                <a:cs typeface="+mn-cs"/>
              </a:rPr>
              <a:t>（税抜き）</a:t>
            </a:r>
            <a:endParaRPr kumimoji="1" lang="en-US" altLang="ja-JP" sz="1100"/>
          </a:p>
        </xdr:txBody>
      </xdr:sp>
      <xdr:sp macro="" textlink="">
        <xdr:nvSpPr>
          <xdr:cNvPr id="13" name="テキスト ボックス 12">
            <a:extLst>
              <a:ext uri="{FF2B5EF4-FFF2-40B4-BE49-F238E27FC236}">
                <a16:creationId xmlns:a16="http://schemas.microsoft.com/office/drawing/2014/main" id="{F38B544C-25DA-05C3-0FF0-A11752367C3B}"/>
              </a:ext>
            </a:extLst>
          </xdr:cNvPr>
          <xdr:cNvSpPr txBox="1"/>
        </xdr:nvSpPr>
        <xdr:spPr>
          <a:xfrm>
            <a:off x="3491194" y="12731438"/>
            <a:ext cx="2709873" cy="1065534"/>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ja-JP" altLang="en-US" sz="1100"/>
              <a:t>外注先→車両販売会社との契約書</a:t>
            </a:r>
            <a:endParaRPr kumimoji="1" lang="en-US" altLang="ja-JP" sz="1100"/>
          </a:p>
          <a:p>
            <a:r>
              <a:rPr kumimoji="1" lang="en-US" altLang="ja-JP" sz="1100"/>
              <a:t>※</a:t>
            </a:r>
            <a:r>
              <a:rPr kumimoji="1" lang="ja-JP" altLang="en-US" sz="1100"/>
              <a:t>外注先が車両</a:t>
            </a:r>
            <a:r>
              <a:rPr kumimoji="1" lang="ja-JP" altLang="en-US" sz="1100">
                <a:solidFill>
                  <a:srgbClr val="FF0000"/>
                </a:solidFill>
              </a:rPr>
              <a:t>購入</a:t>
            </a:r>
            <a:r>
              <a:rPr kumimoji="1" lang="ja-JP" altLang="en-US" sz="1100"/>
              <a:t>で発生した費用</a:t>
            </a:r>
            <a:endParaRPr kumimoji="1" lang="en-US" altLang="ja-JP" sz="1100"/>
          </a:p>
          <a:p>
            <a:r>
              <a:rPr kumimoji="1" lang="ja-JP" altLang="en-US" sz="1100"/>
              <a:t>　</a:t>
            </a:r>
            <a:r>
              <a:rPr kumimoji="1" lang="ja-JP" altLang="en-US" sz="1100" baseline="0"/>
              <a:t> （補助金参考額ではなく、発生費用）</a:t>
            </a:r>
            <a:endParaRPr kumimoji="1" lang="en-US" altLang="ja-JP" sz="1100"/>
          </a:p>
          <a:p>
            <a:endParaRPr kumimoji="1" lang="en-US" altLang="ja-JP" sz="1100"/>
          </a:p>
          <a:p>
            <a:r>
              <a:rPr kumimoji="1" lang="ja-JP" altLang="en-US" sz="1100"/>
              <a:t>車種</a:t>
            </a:r>
            <a:r>
              <a:rPr kumimoji="1" lang="en-US" altLang="ja-JP" sz="1100"/>
              <a:t>A</a:t>
            </a:r>
            <a:r>
              <a:rPr kumimoji="1" lang="ja-JP" altLang="en-US" sz="1100"/>
              <a:t>　</a:t>
            </a:r>
            <a:r>
              <a:rPr kumimoji="1" lang="en-US" altLang="ja-JP" sz="1100"/>
              <a:t>3</a:t>
            </a:r>
            <a:r>
              <a:rPr kumimoji="1" lang="ja-JP" altLang="en-US" sz="1100"/>
              <a:t>台　</a:t>
            </a:r>
            <a:r>
              <a:rPr kumimoji="1" lang="en-US" altLang="ja-JP" sz="1100"/>
              <a:t>1</a:t>
            </a:r>
            <a:r>
              <a:rPr kumimoji="1" lang="ja-JP" altLang="en-US" sz="1100"/>
              <a:t>台あたり</a:t>
            </a:r>
            <a:r>
              <a:rPr kumimoji="1" lang="en-US" altLang="ja-JP" sz="1100"/>
              <a:t>60,000,000 </a:t>
            </a:r>
            <a:r>
              <a:rPr kumimoji="1" lang="ja-JP" altLang="en-US" sz="1100"/>
              <a:t>（税抜き）</a:t>
            </a:r>
            <a:endParaRPr kumimoji="1" lang="en-US" altLang="ja-JP" sz="1100"/>
          </a:p>
          <a:p>
            <a:r>
              <a:rPr kumimoji="1" lang="ja-JP" altLang="en-US" sz="1100"/>
              <a:t>車種</a:t>
            </a:r>
            <a:r>
              <a:rPr kumimoji="1" lang="en-US" altLang="ja-JP" sz="1100"/>
              <a:t>D</a:t>
            </a:r>
            <a:r>
              <a:rPr kumimoji="1" lang="ja-JP" altLang="en-US" sz="1100"/>
              <a:t>　</a:t>
            </a:r>
            <a:r>
              <a:rPr kumimoji="1" lang="en-US" altLang="ja-JP" sz="1100"/>
              <a:t>2</a:t>
            </a:r>
            <a:r>
              <a:rPr kumimoji="1" lang="ja-JP" altLang="en-US" sz="1100"/>
              <a:t>台　</a:t>
            </a:r>
            <a:r>
              <a:rPr kumimoji="1" lang="en-US" altLang="ja-JP" sz="1100"/>
              <a:t>1</a:t>
            </a:r>
            <a:r>
              <a:rPr kumimoji="1" lang="ja-JP" altLang="en-US" sz="1100"/>
              <a:t>台あたり</a:t>
            </a:r>
            <a:r>
              <a:rPr kumimoji="1" lang="en-US" altLang="ja-JP" sz="1100"/>
              <a:t>20,000,000</a:t>
            </a:r>
            <a:r>
              <a:rPr kumimoji="1" lang="ja-JP" altLang="ja-JP" sz="1100">
                <a:solidFill>
                  <a:schemeClr val="dk1"/>
                </a:solidFill>
                <a:effectLst/>
                <a:latin typeface="+mn-lt"/>
                <a:ea typeface="+mn-ea"/>
                <a:cs typeface="+mn-cs"/>
              </a:rPr>
              <a:t>（税抜き）</a:t>
            </a:r>
            <a:endParaRPr kumimoji="1" lang="en-US" altLang="ja-JP" sz="1100"/>
          </a:p>
        </xdr:txBody>
      </xdr:sp>
      <xdr:sp macro="" textlink="">
        <xdr:nvSpPr>
          <xdr:cNvPr id="14" name="テキスト ボックス 13">
            <a:extLst>
              <a:ext uri="{FF2B5EF4-FFF2-40B4-BE49-F238E27FC236}">
                <a16:creationId xmlns:a16="http://schemas.microsoft.com/office/drawing/2014/main" id="{2A9B9F5B-4D96-0EC9-B75D-CF7BD45F868A}"/>
              </a:ext>
            </a:extLst>
          </xdr:cNvPr>
          <xdr:cNvSpPr txBox="1"/>
        </xdr:nvSpPr>
        <xdr:spPr>
          <a:xfrm>
            <a:off x="3491194" y="15333898"/>
            <a:ext cx="2709873" cy="1065534"/>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ja-JP" altLang="en-US" sz="1100"/>
              <a:t>外注先→燃料販売会社との契約書</a:t>
            </a:r>
            <a:endParaRPr kumimoji="1" lang="en-US" altLang="ja-JP" sz="1100"/>
          </a:p>
          <a:p>
            <a:r>
              <a:rPr kumimoji="1" lang="en-US" altLang="ja-JP" sz="1100"/>
              <a:t>※</a:t>
            </a:r>
            <a:r>
              <a:rPr kumimoji="1" lang="ja-JP" altLang="en-US" sz="1100"/>
              <a:t>外注先が</a:t>
            </a:r>
            <a:r>
              <a:rPr kumimoji="1" lang="ja-JP" altLang="en-US" sz="1100">
                <a:solidFill>
                  <a:srgbClr val="FF0000"/>
                </a:solidFill>
              </a:rPr>
              <a:t>燃料購入</a:t>
            </a:r>
            <a:r>
              <a:rPr kumimoji="1" lang="ja-JP" altLang="en-US" sz="1100"/>
              <a:t>で発生した費用</a:t>
            </a:r>
            <a:endParaRPr kumimoji="1" lang="en-US" altLang="ja-JP" sz="1100"/>
          </a:p>
          <a:p>
            <a:r>
              <a:rPr kumimoji="1" lang="ja-JP" altLang="en-US" sz="1100"/>
              <a:t>　</a:t>
            </a:r>
            <a:r>
              <a:rPr kumimoji="1" lang="ja-JP" altLang="en-US" sz="1100" baseline="0"/>
              <a:t> （補助金参考額ではなく、発生費用）</a:t>
            </a:r>
            <a:endParaRPr kumimoji="1" lang="en-US" altLang="ja-JP" sz="1100"/>
          </a:p>
          <a:p>
            <a:endParaRPr kumimoji="1" lang="en-US" altLang="ja-JP" sz="1100"/>
          </a:p>
          <a:p>
            <a:r>
              <a:rPr kumimoji="1" lang="ja-JP" altLang="en-US" sz="1100">
                <a:solidFill>
                  <a:schemeClr val="dk1"/>
                </a:solidFill>
                <a:effectLst/>
                <a:latin typeface="+mn-lt"/>
                <a:ea typeface="+mn-ea"/>
                <a:cs typeface="+mn-cs"/>
              </a:rPr>
              <a:t>燃料〇</a:t>
            </a:r>
            <a:r>
              <a:rPr kumimoji="1" lang="en-US" altLang="ja-JP" sz="1100">
                <a:solidFill>
                  <a:schemeClr val="dk1"/>
                </a:solidFill>
                <a:effectLst/>
                <a:latin typeface="+mn-lt"/>
                <a:ea typeface="+mn-ea"/>
                <a:cs typeface="+mn-cs"/>
              </a:rPr>
              <a:t>kg</a:t>
            </a:r>
            <a:r>
              <a:rPr kumimoji="1" lang="ja-JP" altLang="en-US" sz="1100">
                <a:solidFill>
                  <a:schemeClr val="dk1"/>
                </a:solidFill>
                <a:effectLst/>
                <a:latin typeface="+mn-lt"/>
                <a:ea typeface="+mn-ea"/>
                <a:cs typeface="+mn-cs"/>
              </a:rPr>
              <a:t>の合計金額</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30,000</a:t>
            </a:r>
            <a:r>
              <a:rPr kumimoji="1" lang="ja-JP" altLang="ja-JP" sz="1100">
                <a:solidFill>
                  <a:schemeClr val="dk1"/>
                </a:solidFill>
                <a:effectLst/>
                <a:latin typeface="+mn-lt"/>
                <a:ea typeface="+mn-ea"/>
                <a:cs typeface="+mn-cs"/>
              </a:rPr>
              <a:t>（税抜き）</a:t>
            </a:r>
            <a:endParaRPr kumimoji="1" lang="en-US" altLang="ja-JP" sz="1100"/>
          </a:p>
        </xdr:txBody>
      </xdr:sp>
      <xdr:sp macro="" textlink="">
        <xdr:nvSpPr>
          <xdr:cNvPr id="15" name="テキスト ボックス 14">
            <a:extLst>
              <a:ext uri="{FF2B5EF4-FFF2-40B4-BE49-F238E27FC236}">
                <a16:creationId xmlns:a16="http://schemas.microsoft.com/office/drawing/2014/main" id="{37DDB26C-B0E4-71A0-9557-70E3671C694B}"/>
              </a:ext>
            </a:extLst>
          </xdr:cNvPr>
          <xdr:cNvSpPr txBox="1"/>
        </xdr:nvSpPr>
        <xdr:spPr>
          <a:xfrm>
            <a:off x="3491194" y="16835598"/>
            <a:ext cx="2709873" cy="95618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ja-JP" altLang="en-US" sz="1100"/>
              <a:t>外注先→充電器販売会社との契約書</a:t>
            </a:r>
            <a:endParaRPr kumimoji="1" lang="en-US" altLang="ja-JP" sz="1100"/>
          </a:p>
          <a:p>
            <a:r>
              <a:rPr kumimoji="1" lang="en-US" altLang="ja-JP" sz="1100"/>
              <a:t>※</a:t>
            </a:r>
            <a:r>
              <a:rPr kumimoji="1" lang="ja-JP" altLang="en-US" sz="1100"/>
              <a:t>外注先が</a:t>
            </a:r>
            <a:r>
              <a:rPr kumimoji="1" lang="ja-JP" altLang="en-US" sz="1100">
                <a:solidFill>
                  <a:srgbClr val="FF0000"/>
                </a:solidFill>
              </a:rPr>
              <a:t>充電器購入</a:t>
            </a:r>
            <a:r>
              <a:rPr kumimoji="1" lang="ja-JP" altLang="en-US" sz="1100"/>
              <a:t>で発生した費用</a:t>
            </a:r>
            <a:endParaRPr kumimoji="1" lang="en-US" altLang="ja-JP" sz="1100"/>
          </a:p>
          <a:p>
            <a:r>
              <a:rPr kumimoji="1" lang="ja-JP" altLang="en-US" sz="1100"/>
              <a:t>　</a:t>
            </a:r>
            <a:r>
              <a:rPr kumimoji="1" lang="ja-JP" altLang="en-US" sz="1100" baseline="0"/>
              <a:t> （助成金参考額ではなく、発生費用）</a:t>
            </a:r>
            <a:endParaRPr kumimoji="1" lang="en-US" altLang="ja-JP" sz="1100"/>
          </a:p>
          <a:p>
            <a:endParaRPr kumimoji="1" lang="en-US" altLang="ja-JP" sz="1100"/>
          </a:p>
          <a:p>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kW </a:t>
            </a:r>
            <a:r>
              <a:rPr kumimoji="1" lang="ja-JP" altLang="en-US" sz="1100">
                <a:solidFill>
                  <a:schemeClr val="dk1"/>
                </a:solidFill>
                <a:effectLst/>
                <a:latin typeface="+mn-lt"/>
                <a:ea typeface="+mn-ea"/>
                <a:cs typeface="+mn-cs"/>
              </a:rPr>
              <a:t>充電器 </a:t>
            </a:r>
            <a:r>
              <a:rPr kumimoji="1" lang="en-US" altLang="ja-JP" sz="1100">
                <a:solidFill>
                  <a:schemeClr val="dk1"/>
                </a:solidFill>
                <a:effectLst/>
                <a:latin typeface="+mn-lt"/>
                <a:ea typeface="+mn-ea"/>
                <a:cs typeface="+mn-cs"/>
              </a:rPr>
              <a:t>X</a:t>
            </a:r>
            <a:r>
              <a:rPr kumimoji="1" lang="ja-JP" altLang="en-US" sz="1100">
                <a:solidFill>
                  <a:schemeClr val="dk1"/>
                </a:solidFill>
                <a:effectLst/>
                <a:latin typeface="+mn-lt"/>
                <a:ea typeface="+mn-ea"/>
                <a:cs typeface="+mn-cs"/>
              </a:rPr>
              <a:t>台</a:t>
            </a:r>
            <a:r>
              <a:rPr kumimoji="1" lang="ja-JP" altLang="en-US" sz="1100" baseline="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12,000,000</a:t>
            </a:r>
            <a:r>
              <a:rPr kumimoji="1" lang="ja-JP" altLang="ja-JP" sz="1100">
                <a:solidFill>
                  <a:schemeClr val="dk1"/>
                </a:solidFill>
                <a:effectLst/>
                <a:latin typeface="+mn-lt"/>
                <a:ea typeface="+mn-ea"/>
                <a:cs typeface="+mn-cs"/>
              </a:rPr>
              <a:t>（税抜き）</a:t>
            </a:r>
            <a:endParaRPr kumimoji="1" lang="en-US" altLang="ja-JP" sz="1100"/>
          </a:p>
        </xdr:txBody>
      </xdr:sp>
      <xdr:sp macro="" textlink="">
        <xdr:nvSpPr>
          <xdr:cNvPr id="16" name="テキスト ボックス 15">
            <a:extLst>
              <a:ext uri="{FF2B5EF4-FFF2-40B4-BE49-F238E27FC236}">
                <a16:creationId xmlns:a16="http://schemas.microsoft.com/office/drawing/2014/main" id="{8AC17818-C301-AD5B-96A7-EB76494101CD}"/>
              </a:ext>
            </a:extLst>
          </xdr:cNvPr>
          <xdr:cNvSpPr txBox="1"/>
        </xdr:nvSpPr>
        <xdr:spPr>
          <a:xfrm>
            <a:off x="3491194" y="18439356"/>
            <a:ext cx="2709873" cy="95618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ja-JP" altLang="en-US" sz="1100"/>
              <a:t>外注先→充電器保守会社との契約書</a:t>
            </a:r>
            <a:endParaRPr kumimoji="1" lang="en-US" altLang="ja-JP" sz="1100"/>
          </a:p>
          <a:p>
            <a:r>
              <a:rPr kumimoji="1" lang="en-US" altLang="ja-JP" sz="1100"/>
              <a:t>※</a:t>
            </a:r>
            <a:r>
              <a:rPr kumimoji="1" lang="ja-JP" altLang="en-US" sz="1100"/>
              <a:t>外注先が</a:t>
            </a:r>
            <a:r>
              <a:rPr kumimoji="1" lang="ja-JP" altLang="en-US" sz="1100">
                <a:solidFill>
                  <a:srgbClr val="FF0000"/>
                </a:solidFill>
              </a:rPr>
              <a:t>充電器保守</a:t>
            </a:r>
            <a:r>
              <a:rPr kumimoji="1" lang="ja-JP" altLang="en-US" sz="1100"/>
              <a:t>で発生した費用</a:t>
            </a:r>
            <a:endParaRPr kumimoji="1" lang="en-US" altLang="ja-JP" sz="1100"/>
          </a:p>
          <a:p>
            <a:r>
              <a:rPr kumimoji="1" lang="ja-JP" altLang="en-US" sz="1100"/>
              <a:t>　</a:t>
            </a:r>
            <a:r>
              <a:rPr kumimoji="1" lang="ja-JP" altLang="en-US" sz="1100" baseline="0"/>
              <a:t> （助成金参考額ではなく、発生費用）</a:t>
            </a:r>
            <a:endParaRPr kumimoji="1" lang="en-US" altLang="ja-JP" sz="1100"/>
          </a:p>
          <a:p>
            <a:endParaRPr kumimoji="1" lang="en-US" altLang="ja-JP" sz="1100"/>
          </a:p>
          <a:p>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kW </a:t>
            </a:r>
            <a:r>
              <a:rPr kumimoji="1" lang="ja-JP" altLang="en-US" sz="1100">
                <a:solidFill>
                  <a:schemeClr val="dk1"/>
                </a:solidFill>
                <a:effectLst/>
                <a:latin typeface="+mn-lt"/>
                <a:ea typeface="+mn-ea"/>
                <a:cs typeface="+mn-cs"/>
              </a:rPr>
              <a:t>充電器 </a:t>
            </a:r>
            <a:r>
              <a:rPr kumimoji="1" lang="en-US" altLang="ja-JP" sz="1100">
                <a:solidFill>
                  <a:schemeClr val="dk1"/>
                </a:solidFill>
                <a:effectLst/>
                <a:latin typeface="+mn-lt"/>
                <a:ea typeface="+mn-ea"/>
                <a:cs typeface="+mn-cs"/>
              </a:rPr>
              <a:t>X</a:t>
            </a:r>
            <a:r>
              <a:rPr kumimoji="1" lang="ja-JP" altLang="en-US" sz="1100">
                <a:solidFill>
                  <a:schemeClr val="dk1"/>
                </a:solidFill>
                <a:effectLst/>
                <a:latin typeface="+mn-lt"/>
                <a:ea typeface="+mn-ea"/>
                <a:cs typeface="+mn-cs"/>
              </a:rPr>
              <a:t>台</a:t>
            </a:r>
            <a:r>
              <a:rPr kumimoji="1" lang="ja-JP" altLang="en-US" sz="1100" baseline="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00,000</a:t>
            </a:r>
            <a:r>
              <a:rPr kumimoji="1" lang="ja-JP" altLang="ja-JP" sz="1100">
                <a:solidFill>
                  <a:schemeClr val="dk1"/>
                </a:solidFill>
                <a:effectLst/>
                <a:latin typeface="+mn-lt"/>
                <a:ea typeface="+mn-ea"/>
                <a:cs typeface="+mn-cs"/>
              </a:rPr>
              <a:t>（税抜き）</a:t>
            </a:r>
            <a:endParaRPr kumimoji="1" lang="en-US" altLang="ja-JP" sz="1100"/>
          </a:p>
        </xdr:txBody>
      </xdr:sp>
    </xdr:grpSp>
    <xdr:clientData/>
  </xdr:twoCellAnchor>
  <xdr:twoCellAnchor>
    <xdr:from>
      <xdr:col>7</xdr:col>
      <xdr:colOff>646043</xdr:colOff>
      <xdr:row>23</xdr:row>
      <xdr:rowOff>190500</xdr:rowOff>
    </xdr:from>
    <xdr:to>
      <xdr:col>10</xdr:col>
      <xdr:colOff>803413</xdr:colOff>
      <xdr:row>25</xdr:row>
      <xdr:rowOff>3531</xdr:rowOff>
    </xdr:to>
    <xdr:sp macro="" textlink="">
      <xdr:nvSpPr>
        <xdr:cNvPr id="8" name="正方形/長方形 7">
          <a:extLst>
            <a:ext uri="{FF2B5EF4-FFF2-40B4-BE49-F238E27FC236}">
              <a16:creationId xmlns:a16="http://schemas.microsoft.com/office/drawing/2014/main" id="{783DC4F1-D086-42EB-8B78-1A9FF2CD214C}"/>
            </a:ext>
          </a:extLst>
        </xdr:cNvPr>
        <xdr:cNvSpPr/>
      </xdr:nvSpPr>
      <xdr:spPr>
        <a:xfrm>
          <a:off x="13881652" y="4803913"/>
          <a:ext cx="2435087" cy="21059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646043</xdr:colOff>
      <xdr:row>40</xdr:row>
      <xdr:rowOff>0</xdr:rowOff>
    </xdr:from>
    <xdr:to>
      <xdr:col>10</xdr:col>
      <xdr:colOff>803413</xdr:colOff>
      <xdr:row>41</xdr:row>
      <xdr:rowOff>11813</xdr:rowOff>
    </xdr:to>
    <xdr:sp macro="" textlink="">
      <xdr:nvSpPr>
        <xdr:cNvPr id="9" name="正方形/長方形 8">
          <a:extLst>
            <a:ext uri="{FF2B5EF4-FFF2-40B4-BE49-F238E27FC236}">
              <a16:creationId xmlns:a16="http://schemas.microsoft.com/office/drawing/2014/main" id="{F37BE181-9586-71F5-3200-E2E87F95B8E6}"/>
            </a:ext>
          </a:extLst>
        </xdr:cNvPr>
        <xdr:cNvSpPr/>
      </xdr:nvSpPr>
      <xdr:spPr>
        <a:xfrm>
          <a:off x="13881652" y="7992717"/>
          <a:ext cx="2435087" cy="21059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646043</xdr:colOff>
      <xdr:row>53</xdr:row>
      <xdr:rowOff>0</xdr:rowOff>
    </xdr:from>
    <xdr:to>
      <xdr:col>10</xdr:col>
      <xdr:colOff>803413</xdr:colOff>
      <xdr:row>54</xdr:row>
      <xdr:rowOff>11813</xdr:rowOff>
    </xdr:to>
    <xdr:sp macro="" textlink="">
      <xdr:nvSpPr>
        <xdr:cNvPr id="10" name="正方形/長方形 9">
          <a:extLst>
            <a:ext uri="{FF2B5EF4-FFF2-40B4-BE49-F238E27FC236}">
              <a16:creationId xmlns:a16="http://schemas.microsoft.com/office/drawing/2014/main" id="{B33BB52A-8959-F87A-484F-43B9D98F4F54}"/>
            </a:ext>
          </a:extLst>
        </xdr:cNvPr>
        <xdr:cNvSpPr/>
      </xdr:nvSpPr>
      <xdr:spPr>
        <a:xfrm>
          <a:off x="13881652" y="10576891"/>
          <a:ext cx="2435087" cy="21059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646043</xdr:colOff>
      <xdr:row>65</xdr:row>
      <xdr:rowOff>190499</xdr:rowOff>
    </xdr:from>
    <xdr:to>
      <xdr:col>10</xdr:col>
      <xdr:colOff>803413</xdr:colOff>
      <xdr:row>67</xdr:row>
      <xdr:rowOff>3530</xdr:rowOff>
    </xdr:to>
    <xdr:sp macro="" textlink="">
      <xdr:nvSpPr>
        <xdr:cNvPr id="11" name="正方形/長方形 10">
          <a:extLst>
            <a:ext uri="{FF2B5EF4-FFF2-40B4-BE49-F238E27FC236}">
              <a16:creationId xmlns:a16="http://schemas.microsoft.com/office/drawing/2014/main" id="{0B2D1EEC-D96A-461A-A894-4697C9BBC429}"/>
            </a:ext>
          </a:extLst>
        </xdr:cNvPr>
        <xdr:cNvSpPr/>
      </xdr:nvSpPr>
      <xdr:spPr>
        <a:xfrm>
          <a:off x="13881652" y="13152782"/>
          <a:ext cx="2435087" cy="21059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154781</xdr:colOff>
      <xdr:row>6</xdr:row>
      <xdr:rowOff>74084</xdr:rowOff>
    </xdr:from>
    <xdr:to>
      <xdr:col>11</xdr:col>
      <xdr:colOff>1184758</xdr:colOff>
      <xdr:row>11</xdr:row>
      <xdr:rowOff>14552</xdr:rowOff>
    </xdr:to>
    <xdr:sp macro="" textlink="">
      <xdr:nvSpPr>
        <xdr:cNvPr id="28" name="吹き出し: 四角形 27">
          <a:extLst>
            <a:ext uri="{FF2B5EF4-FFF2-40B4-BE49-F238E27FC236}">
              <a16:creationId xmlns:a16="http://schemas.microsoft.com/office/drawing/2014/main" id="{4CC34F7E-28E5-483D-894E-A471C447C5FC}"/>
            </a:ext>
          </a:extLst>
        </xdr:cNvPr>
        <xdr:cNvSpPr/>
      </xdr:nvSpPr>
      <xdr:spPr>
        <a:xfrm>
          <a:off x="12748948" y="1322917"/>
          <a:ext cx="4787060" cy="945885"/>
        </a:xfrm>
        <a:prstGeom prst="wedgeRectCallout">
          <a:avLst>
            <a:gd name="adj1" fmla="val 41755"/>
            <a:gd name="adj2" fmla="val 81176"/>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none">
              <a:solidFill>
                <a:sysClr val="windowText" lastClr="000000"/>
              </a:solidFill>
              <a:latin typeface="Meiryo UI" panose="020B0604030504040204" pitchFamily="50" charset="-128"/>
              <a:ea typeface="Meiryo UI" panose="020B0604030504040204" pitchFamily="50" charset="-128"/>
            </a:rPr>
            <a:t>外注費（定額補助の）の場合は、補助金参考額の元となる</a:t>
          </a:r>
          <a:r>
            <a:rPr kumimoji="1" lang="en-US" altLang="ja-JP" sz="1100" b="1" u="none">
              <a:solidFill>
                <a:sysClr val="windowText" lastClr="000000"/>
              </a:solidFill>
              <a:latin typeface="Meiryo UI" panose="020B0604030504040204" pitchFamily="50" charset="-128"/>
              <a:ea typeface="Meiryo UI" panose="020B0604030504040204" pitchFamily="50" charset="-128"/>
            </a:rPr>
            <a:t>『</a:t>
          </a:r>
          <a:r>
            <a:rPr kumimoji="1" lang="ja-JP" altLang="en-US" sz="1100" b="1" u="none">
              <a:solidFill>
                <a:sysClr val="windowText" lastClr="000000"/>
              </a:solidFill>
              <a:latin typeface="Meiryo UI" panose="020B0604030504040204" pitchFamily="50" charset="-128"/>
              <a:ea typeface="Meiryo UI" panose="020B0604030504040204" pitchFamily="50" charset="-128"/>
            </a:rPr>
            <a:t>実際に発生した金額</a:t>
          </a:r>
          <a:r>
            <a:rPr kumimoji="1" lang="en-US" altLang="ja-JP" sz="1100" b="1" u="none">
              <a:solidFill>
                <a:sysClr val="windowText" lastClr="000000"/>
              </a:solidFill>
              <a:latin typeface="Meiryo UI" panose="020B0604030504040204" pitchFamily="50" charset="-128"/>
              <a:ea typeface="Meiryo UI" panose="020B0604030504040204" pitchFamily="50" charset="-128"/>
            </a:rPr>
            <a:t>』</a:t>
          </a:r>
          <a:r>
            <a:rPr kumimoji="1" lang="ja-JP" altLang="en-US" sz="1100" b="1" u="none">
              <a:solidFill>
                <a:sysClr val="windowText" lastClr="000000"/>
              </a:solidFill>
              <a:latin typeface="Meiryo UI" panose="020B0604030504040204" pitchFamily="50" charset="-128"/>
              <a:ea typeface="Meiryo UI" panose="020B0604030504040204" pitchFamily="50" charset="-128"/>
            </a:rPr>
            <a:t>が本表で確認できるよう、</a:t>
          </a:r>
          <a:r>
            <a:rPr kumimoji="1" lang="en-US" altLang="ja-JP" sz="1100" b="1" u="none">
              <a:solidFill>
                <a:sysClr val="windowText" lastClr="000000"/>
              </a:solidFill>
              <a:latin typeface="Meiryo UI" panose="020B0604030504040204" pitchFamily="50" charset="-128"/>
              <a:ea typeface="Meiryo UI" panose="020B0604030504040204" pitchFamily="50" charset="-128"/>
            </a:rPr>
            <a:t>【</a:t>
          </a:r>
          <a:r>
            <a:rPr kumimoji="1" lang="ja-JP" altLang="en-US" sz="1100" b="1" u="none">
              <a:solidFill>
                <a:sysClr val="windowText" lastClr="000000"/>
              </a:solidFill>
              <a:latin typeface="Meiryo UI" panose="020B0604030504040204" pitchFamily="50" charset="-128"/>
              <a:ea typeface="Meiryo UI" panose="020B0604030504040204" pitchFamily="50" charset="-128"/>
            </a:rPr>
            <a:t>（参考）補助事業に要する費用</a:t>
          </a:r>
          <a:r>
            <a:rPr kumimoji="1" lang="en-US" altLang="ja-JP" sz="1100" b="1" u="none">
              <a:solidFill>
                <a:sysClr val="windowText" lastClr="000000"/>
              </a:solidFill>
              <a:latin typeface="Meiryo UI" panose="020B0604030504040204" pitchFamily="50" charset="-128"/>
              <a:ea typeface="Meiryo UI" panose="020B0604030504040204" pitchFamily="50" charset="-128"/>
            </a:rPr>
            <a:t>】</a:t>
          </a:r>
          <a:r>
            <a:rPr kumimoji="1" lang="en-US" altLang="ja-JP" sz="1100" b="1" u="sng">
              <a:solidFill>
                <a:sysClr val="windowText" lastClr="000000"/>
              </a:solidFill>
              <a:latin typeface="Meiryo UI" panose="020B0604030504040204" pitchFamily="50" charset="-128"/>
              <a:ea typeface="Meiryo UI" panose="020B0604030504040204" pitchFamily="50" charset="-128"/>
            </a:rPr>
            <a:t>=</a:t>
          </a:r>
          <a:r>
            <a:rPr kumimoji="1" lang="ja-JP" altLang="en-US" sz="1100" b="1" u="sng">
              <a:solidFill>
                <a:sysClr val="windowText" lastClr="000000"/>
              </a:solidFill>
              <a:latin typeface="Meiryo UI" panose="020B0604030504040204" pitchFamily="50" charset="-128"/>
              <a:ea typeface="Meiryo UI" panose="020B0604030504040204" pitchFamily="50" charset="-128"/>
            </a:rPr>
            <a:t>補助金算出前の金額</a:t>
          </a:r>
          <a:r>
            <a:rPr kumimoji="1" lang="ja-JP" altLang="en-US" sz="1100" b="1" u="none">
              <a:solidFill>
                <a:sysClr val="windowText" lastClr="000000"/>
              </a:solidFill>
              <a:latin typeface="Meiryo UI" panose="020B0604030504040204" pitchFamily="50" charset="-128"/>
              <a:ea typeface="Meiryo UI" panose="020B0604030504040204" pitchFamily="50" charset="-128"/>
            </a:rPr>
            <a:t>を記載ください。</a:t>
          </a:r>
          <a:endParaRPr kumimoji="1" lang="en-US" altLang="ja-JP" sz="1100" b="1"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100152</xdr:colOff>
      <xdr:row>27</xdr:row>
      <xdr:rowOff>91327</xdr:rowOff>
    </xdr:from>
    <xdr:to>
      <xdr:col>12</xdr:col>
      <xdr:colOff>122666</xdr:colOff>
      <xdr:row>30</xdr:row>
      <xdr:rowOff>134052</xdr:rowOff>
    </xdr:to>
    <xdr:sp macro="" textlink="">
      <xdr:nvSpPr>
        <xdr:cNvPr id="29" name="吹き出し: 四角形 28">
          <a:extLst>
            <a:ext uri="{FF2B5EF4-FFF2-40B4-BE49-F238E27FC236}">
              <a16:creationId xmlns:a16="http://schemas.microsoft.com/office/drawing/2014/main" id="{D80AF8FA-F959-4969-BD91-38A2101CF4BC}"/>
            </a:ext>
          </a:extLst>
        </xdr:cNvPr>
        <xdr:cNvSpPr/>
      </xdr:nvSpPr>
      <xdr:spPr>
        <a:xfrm>
          <a:off x="11708746" y="5592015"/>
          <a:ext cx="5939920" cy="649943"/>
        </a:xfrm>
        <a:prstGeom prst="wedgeRectCallout">
          <a:avLst>
            <a:gd name="adj1" fmla="val 2241"/>
            <a:gd name="adj2" fmla="val -12743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四半期合計額（経費発生額・助成金参考額）が基本費用・合計額シートに転記されます。</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50" u="none">
              <a:solidFill>
                <a:sysClr val="windowText" lastClr="000000"/>
              </a:solidFill>
              <a:latin typeface="Meiryo UI" panose="020B0604030504040204" pitchFamily="50" charset="-128"/>
              <a:ea typeface="Meiryo UI" panose="020B0604030504040204" pitchFamily="50" charset="-128"/>
            </a:rPr>
            <a:t>※</a:t>
          </a:r>
          <a:r>
            <a:rPr kumimoji="1" lang="ja-JP" altLang="en-US" sz="1050" u="none">
              <a:solidFill>
                <a:sysClr val="windowText" lastClr="000000"/>
              </a:solidFill>
              <a:latin typeface="Meiryo UI" panose="020B0604030504040204" pitchFamily="50" charset="-128"/>
              <a:ea typeface="Meiryo UI" panose="020B0604030504040204" pitchFamily="50" charset="-128"/>
            </a:rPr>
            <a:t>自動転記されない場合はお手数ですが</a:t>
          </a:r>
          <a:r>
            <a:rPr kumimoji="1" lang="ja-JP" altLang="en-US" sz="1050" u="sng">
              <a:solidFill>
                <a:sysClr val="windowText" lastClr="000000"/>
              </a:solidFill>
              <a:latin typeface="Meiryo UI" panose="020B0604030504040204" pitchFamily="50" charset="-128"/>
              <a:ea typeface="Meiryo UI" panose="020B0604030504040204" pitchFamily="50" charset="-128"/>
            </a:rPr>
            <a:t>手動で「第●四半期計（電動車等費用）」欄へ転記ください</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1012032</xdr:colOff>
      <xdr:row>17</xdr:row>
      <xdr:rowOff>154782</xdr:rowOff>
    </xdr:from>
    <xdr:to>
      <xdr:col>10</xdr:col>
      <xdr:colOff>619126</xdr:colOff>
      <xdr:row>22</xdr:row>
      <xdr:rowOff>144557</xdr:rowOff>
    </xdr:to>
    <xdr:sp macro="" textlink="">
      <xdr:nvSpPr>
        <xdr:cNvPr id="30" name="吹き出し: 四角形 29">
          <a:extLst>
            <a:ext uri="{FF2B5EF4-FFF2-40B4-BE49-F238E27FC236}">
              <a16:creationId xmlns:a16="http://schemas.microsoft.com/office/drawing/2014/main" id="{AA33276C-0763-4A47-A59E-035E216D1992}"/>
            </a:ext>
          </a:extLst>
        </xdr:cNvPr>
        <xdr:cNvSpPr/>
      </xdr:nvSpPr>
      <xdr:spPr>
        <a:xfrm>
          <a:off x="11168063" y="3631407"/>
          <a:ext cx="4953001" cy="1001806"/>
        </a:xfrm>
        <a:prstGeom prst="wedgeRectCallout">
          <a:avLst>
            <a:gd name="adj1" fmla="val 43546"/>
            <a:gd name="adj2" fmla="val -8996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「電動車等費用 補助金参考額」</a:t>
          </a:r>
          <a:r>
            <a:rPr kumimoji="1" lang="ja-JP" altLang="en-US" sz="1200" b="0" u="none">
              <a:solidFill>
                <a:sysClr val="windowText" lastClr="000000"/>
              </a:solidFill>
              <a:latin typeface="Meiryo UI" panose="020B0604030504040204" pitchFamily="50" charset="-128"/>
              <a:ea typeface="Meiryo UI" panose="020B0604030504040204" pitchFamily="50" charset="-128"/>
            </a:rPr>
            <a:t>には、実施計画書作成時の積算の元となった</a:t>
          </a:r>
          <a:r>
            <a:rPr kumimoji="1" lang="ja-JP" altLang="en-US" sz="1200" b="1" u="sng">
              <a:solidFill>
                <a:sysClr val="windowText" lastClr="000000"/>
              </a:solidFill>
              <a:latin typeface="Meiryo UI" panose="020B0604030504040204" pitchFamily="50" charset="-128"/>
              <a:ea typeface="Meiryo UI" panose="020B0604030504040204" pitchFamily="50" charset="-128"/>
            </a:rPr>
            <a:t>「別紙</a:t>
          </a:r>
          <a:r>
            <a:rPr kumimoji="1" lang="en-US" altLang="ja-JP" sz="1200" b="1" u="sng">
              <a:solidFill>
                <a:sysClr val="windowText" lastClr="000000"/>
              </a:solidFill>
              <a:latin typeface="Meiryo UI" panose="020B0604030504040204" pitchFamily="50" charset="-128"/>
              <a:ea typeface="Meiryo UI" panose="020B0604030504040204" pitchFamily="50" charset="-128"/>
            </a:rPr>
            <a:t>2-②-1_</a:t>
          </a:r>
          <a:r>
            <a:rPr kumimoji="1" lang="ja-JP" altLang="en-US" sz="1200" b="1" u="sng">
              <a:solidFill>
                <a:sysClr val="windowText" lastClr="000000"/>
              </a:solidFill>
              <a:latin typeface="Meiryo UI" panose="020B0604030504040204" pitchFamily="50" charset="-128"/>
              <a:ea typeface="Meiryo UI" panose="020B0604030504040204" pitchFamily="50" charset="-128"/>
            </a:rPr>
            <a:t>電動車等費用積算資料一式」</a:t>
          </a:r>
          <a:r>
            <a:rPr kumimoji="1" lang="ja-JP" altLang="en-US" sz="1200" b="0" u="none">
              <a:solidFill>
                <a:sysClr val="windowText" lastClr="000000"/>
              </a:solidFill>
              <a:latin typeface="Meiryo UI" panose="020B0604030504040204" pitchFamily="50" charset="-128"/>
              <a:ea typeface="Meiryo UI" panose="020B0604030504040204" pitchFamily="50" charset="-128"/>
            </a:rPr>
            <a:t>の該当ファイルから</a:t>
          </a:r>
          <a:r>
            <a:rPr kumimoji="1" lang="ja-JP" altLang="en-US" sz="1200" b="1" u="sng">
              <a:solidFill>
                <a:sysClr val="windowText" lastClr="000000"/>
              </a:solidFill>
              <a:latin typeface="Meiryo UI" panose="020B0604030504040204" pitchFamily="50" charset="-128"/>
              <a:ea typeface="Meiryo UI" panose="020B0604030504040204" pitchFamily="50" charset="-128"/>
            </a:rPr>
            <a:t>補助金額・補助方法</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を算出・記載ください。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619125</xdr:colOff>
      <xdr:row>70</xdr:row>
      <xdr:rowOff>11907</xdr:rowOff>
    </xdr:from>
    <xdr:to>
      <xdr:col>11</xdr:col>
      <xdr:colOff>464577</xdr:colOff>
      <xdr:row>73</xdr:row>
      <xdr:rowOff>67704</xdr:rowOff>
    </xdr:to>
    <xdr:sp macro="" textlink="">
      <xdr:nvSpPr>
        <xdr:cNvPr id="5" name="吹き出し: 四角形 4">
          <a:extLst>
            <a:ext uri="{FF2B5EF4-FFF2-40B4-BE49-F238E27FC236}">
              <a16:creationId xmlns:a16="http://schemas.microsoft.com/office/drawing/2014/main" id="{3A97C739-2D2C-4887-9E76-6793345A47CA}"/>
            </a:ext>
          </a:extLst>
        </xdr:cNvPr>
        <xdr:cNvSpPr/>
      </xdr:nvSpPr>
      <xdr:spPr>
        <a:xfrm>
          <a:off x="13192125" y="14216063"/>
          <a:ext cx="3584015" cy="663016"/>
        </a:xfrm>
        <a:prstGeom prst="wedgeRectCallout">
          <a:avLst>
            <a:gd name="adj1" fmla="val 34480"/>
            <a:gd name="adj2" fmla="val -8376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twoCellAnchor>
    <xdr:from>
      <xdr:col>7</xdr:col>
      <xdr:colOff>21169</xdr:colOff>
      <xdr:row>2</xdr:row>
      <xdr:rowOff>190501</xdr:rowOff>
    </xdr:from>
    <xdr:to>
      <xdr:col>9</xdr:col>
      <xdr:colOff>672799</xdr:colOff>
      <xdr:row>4</xdr:row>
      <xdr:rowOff>190500</xdr:rowOff>
    </xdr:to>
    <xdr:sp macro="" textlink="">
      <xdr:nvSpPr>
        <xdr:cNvPr id="31" name="吹き出し: 四角形 30">
          <a:extLst>
            <a:ext uri="{FF2B5EF4-FFF2-40B4-BE49-F238E27FC236}">
              <a16:creationId xmlns:a16="http://schemas.microsoft.com/office/drawing/2014/main" id="{FC87AC78-E761-4BC8-9237-E1B50FB129CF}"/>
            </a:ext>
          </a:extLst>
        </xdr:cNvPr>
        <xdr:cNvSpPr/>
      </xdr:nvSpPr>
      <xdr:spPr>
        <a:xfrm>
          <a:off x="13271502" y="635001"/>
          <a:ext cx="2122714" cy="402166"/>
        </a:xfrm>
        <a:prstGeom prst="wedgeRectCallout">
          <a:avLst>
            <a:gd name="adj1" fmla="val 63902"/>
            <a:gd name="adj2" fmla="val -20977"/>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59634</xdr:colOff>
      <xdr:row>13</xdr:row>
      <xdr:rowOff>104775</xdr:rowOff>
    </xdr:from>
    <xdr:to>
      <xdr:col>18</xdr:col>
      <xdr:colOff>571500</xdr:colOff>
      <xdr:row>19</xdr:row>
      <xdr:rowOff>186359</xdr:rowOff>
    </xdr:to>
    <xdr:sp macro="" textlink="">
      <xdr:nvSpPr>
        <xdr:cNvPr id="2" name="吹き出し: 四角形 1">
          <a:extLst>
            <a:ext uri="{FF2B5EF4-FFF2-40B4-BE49-F238E27FC236}">
              <a16:creationId xmlns:a16="http://schemas.microsoft.com/office/drawing/2014/main" id="{F1026104-37D8-4941-A5D1-ECB70582261A}"/>
            </a:ext>
          </a:extLst>
        </xdr:cNvPr>
        <xdr:cNvSpPr/>
      </xdr:nvSpPr>
      <xdr:spPr>
        <a:xfrm>
          <a:off x="10260909" y="2743200"/>
          <a:ext cx="5998266" cy="1281734"/>
        </a:xfrm>
        <a:prstGeom prst="wedgeRectCallout">
          <a:avLst>
            <a:gd name="adj1" fmla="val -50000"/>
            <a:gd name="adj2" fmla="val 87663"/>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補助金参考額（合計額）について</a:t>
          </a:r>
          <a:r>
            <a:rPr kumimoji="1" lang="en-US" altLang="ja-JP" sz="10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00">
              <a:solidFill>
                <a:sysClr val="windowText" lastClr="000000"/>
              </a:solidFill>
              <a:latin typeface="Meiryo UI" panose="020B0604030504040204" pitchFamily="50" charset="-128"/>
              <a:ea typeface="Meiryo UI" panose="020B0604030504040204" pitchFamily="50" charset="-128"/>
            </a:rPr>
            <a:t>＊基本費用分　</a:t>
          </a:r>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四半期合計額</a:t>
          </a:r>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補助率（</a:t>
          </a:r>
          <a:r>
            <a:rPr kumimoji="1" lang="en-US" altLang="ja-JP" sz="1000">
              <a:solidFill>
                <a:sysClr val="windowText" lastClr="000000"/>
              </a:solidFill>
              <a:latin typeface="Meiryo UI" panose="020B0604030504040204" pitchFamily="50" charset="-128"/>
              <a:ea typeface="Meiryo UI" panose="020B0604030504040204" pitchFamily="50" charset="-128"/>
            </a:rPr>
            <a:t>TRL</a:t>
          </a:r>
          <a:r>
            <a:rPr kumimoji="1" lang="ja-JP" altLang="en-US" sz="1000">
              <a:solidFill>
                <a:sysClr val="windowText" lastClr="000000"/>
              </a:solidFill>
              <a:latin typeface="Meiryo UI" panose="020B0604030504040204" pitchFamily="50" charset="-128"/>
              <a:ea typeface="Meiryo UI" panose="020B0604030504040204" pitchFamily="50" charset="-128"/>
            </a:rPr>
            <a:t>で設定される基本の補助率；</a:t>
          </a:r>
          <a:r>
            <a:rPr kumimoji="1" lang="en-US" altLang="ja-JP" sz="1000">
              <a:solidFill>
                <a:sysClr val="windowText" lastClr="000000"/>
              </a:solidFill>
              <a:latin typeface="Meiryo UI" panose="020B0604030504040204" pitchFamily="50" charset="-128"/>
              <a:ea typeface="Meiryo UI" panose="020B0604030504040204" pitchFamily="50" charset="-128"/>
            </a:rPr>
            <a:t>2/3</a:t>
          </a:r>
          <a:r>
            <a:rPr kumimoji="1" lang="ja-JP" altLang="en-US" sz="1000">
              <a:solidFill>
                <a:sysClr val="windowText" lastClr="000000"/>
              </a:solidFill>
              <a:latin typeface="Meiryo UI" panose="020B0604030504040204" pitchFamily="50" charset="-128"/>
              <a:ea typeface="Meiryo UI" panose="020B0604030504040204" pitchFamily="50" charset="-128"/>
            </a:rPr>
            <a:t>、</a:t>
          </a:r>
          <a:r>
            <a:rPr kumimoji="1" lang="en-US" altLang="ja-JP" sz="1000">
              <a:solidFill>
                <a:sysClr val="windowText" lastClr="000000"/>
              </a:solidFill>
              <a:latin typeface="Meiryo UI" panose="020B0604030504040204" pitchFamily="50" charset="-128"/>
              <a:ea typeface="Meiryo UI" panose="020B0604030504040204" pitchFamily="50" charset="-128"/>
            </a:rPr>
            <a:t>1/2</a:t>
          </a:r>
          <a:r>
            <a:rPr kumimoji="1" lang="ja-JP" altLang="en-US" sz="1000">
              <a:solidFill>
                <a:sysClr val="windowText" lastClr="000000"/>
              </a:solidFill>
              <a:latin typeface="Meiryo UI" panose="020B0604030504040204" pitchFamily="50" charset="-128"/>
              <a:ea typeface="Meiryo UI" panose="020B0604030504040204" pitchFamily="50" charset="-128"/>
            </a:rPr>
            <a:t>、</a:t>
          </a:r>
          <a:r>
            <a:rPr kumimoji="1" lang="en-US" altLang="ja-JP" sz="1000">
              <a:solidFill>
                <a:sysClr val="windowText" lastClr="000000"/>
              </a:solidFill>
              <a:latin typeface="Meiryo UI" panose="020B0604030504040204" pitchFamily="50" charset="-128"/>
              <a:ea typeface="Meiryo UI" panose="020B0604030504040204" pitchFamily="50" charset="-128"/>
            </a:rPr>
            <a:t>1/3</a:t>
          </a:r>
          <a:r>
            <a:rPr kumimoji="1" lang="ja-JP" altLang="en-US" sz="1000">
              <a:solidFill>
                <a:sysClr val="windowText" lastClr="000000"/>
              </a:solidFill>
              <a:latin typeface="Meiryo UI" panose="020B0604030504040204" pitchFamily="50" charset="-128"/>
              <a:ea typeface="Meiryo UI" panose="020B0604030504040204" pitchFamily="50" charset="-128"/>
            </a:rPr>
            <a:t>）</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00" u="sng">
              <a:solidFill>
                <a:sysClr val="windowText" lastClr="000000"/>
              </a:solidFill>
              <a:effectLst/>
              <a:latin typeface="Meiryo UI" panose="020B0604030504040204" pitchFamily="50" charset="-128"/>
              <a:ea typeface="Meiryo UI" panose="020B0604030504040204" pitchFamily="50" charset="-128"/>
              <a:cs typeface="+mn-cs"/>
            </a:rPr>
            <a:t>電動車等費用　</a:t>
          </a:r>
          <a:r>
            <a:rPr kumimoji="1" lang="en-US" altLang="ja-JP" sz="1000" u="sng">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00" u="sng">
              <a:solidFill>
                <a:sysClr val="windowText" lastClr="000000"/>
              </a:solidFill>
              <a:effectLst/>
              <a:latin typeface="Meiryo UI" panose="020B0604030504040204" pitchFamily="50" charset="-128"/>
              <a:ea typeface="Meiryo UI" panose="020B0604030504040204" pitchFamily="50" charset="-128"/>
              <a:cs typeface="+mn-cs"/>
            </a:rPr>
            <a:t>電動車等費用シートから転記</a:t>
          </a:r>
          <a:r>
            <a:rPr kumimoji="1" lang="ja-JP" altLang="en-US" sz="1000" u="none">
              <a:solidFill>
                <a:sysClr val="windowText" lastClr="000000"/>
              </a:solidFill>
              <a:effectLst/>
              <a:latin typeface="Meiryo UI" panose="020B0604030504040204" pitchFamily="50" charset="-128"/>
              <a:ea typeface="Meiryo UI" panose="020B0604030504040204" pitchFamily="50" charset="-128"/>
              <a:cs typeface="+mn-cs"/>
            </a:rPr>
            <a:t>　</a:t>
          </a:r>
          <a:endParaRPr kumimoji="1" lang="en-US" altLang="ja-JP" sz="1000" u="none">
            <a:solidFill>
              <a:sysClr val="windowText" lastClr="000000"/>
            </a:solidFill>
            <a:effectLst/>
            <a:latin typeface="Meiryo UI" panose="020B0604030504040204" pitchFamily="50" charset="-128"/>
            <a:ea typeface="Meiryo UI" panose="020B0604030504040204" pitchFamily="50" charset="-128"/>
            <a:cs typeface="+mn-cs"/>
          </a:endParaRPr>
        </a:p>
        <a:p>
          <a:pPr algn="l"/>
          <a:r>
            <a:rPr kumimoji="1" lang="ja-JP" altLang="en-US" sz="1000" u="none">
              <a:solidFill>
                <a:sysClr val="windowText" lastClr="000000"/>
              </a:solidFill>
              <a:effectLst/>
              <a:latin typeface="Meiryo UI" panose="020B0604030504040204" pitchFamily="50" charset="-128"/>
              <a:ea typeface="Meiryo UI" panose="020B0604030504040204" pitchFamily="50" charset="-128"/>
              <a:cs typeface="+mn-cs"/>
            </a:rPr>
            <a:t>　　</a:t>
          </a:r>
          <a:r>
            <a:rPr kumimoji="1" lang="en-US" altLang="ja-JP" sz="1000" u="none">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00" u="none">
              <a:solidFill>
                <a:sysClr val="windowText" lastClr="000000"/>
              </a:solidFill>
              <a:effectLst/>
              <a:latin typeface="Meiryo UI" panose="020B0604030504040204" pitchFamily="50" charset="-128"/>
              <a:ea typeface="Meiryo UI" panose="020B0604030504040204" pitchFamily="50" charset="-128"/>
              <a:cs typeface="+mn-cs"/>
            </a:rPr>
            <a:t>行の追加により参照する数値がずれる可能性があるため（電動車等費用）と一致しているか確認ください</a:t>
          </a:r>
          <a:endParaRPr kumimoji="1" lang="en-US" altLang="ja-JP" sz="1000" u="none">
            <a:solidFill>
              <a:sysClr val="windowText" lastClr="000000"/>
            </a:solidFill>
            <a:effectLst/>
            <a:latin typeface="Meiryo UI" panose="020B0604030504040204" pitchFamily="50" charset="-128"/>
            <a:ea typeface="Meiryo UI" panose="020B0604030504040204" pitchFamily="50" charset="-128"/>
            <a:cs typeface="+mn-cs"/>
          </a:endParaRPr>
        </a:p>
        <a:p>
          <a:pPr algn="l"/>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基本費用助成金額＋電動車等費用助成金額</a:t>
          </a:r>
          <a:endParaRPr lang="ja-JP" altLang="ja-JP" sz="100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4</xdr:col>
      <xdr:colOff>910167</xdr:colOff>
      <xdr:row>60</xdr:row>
      <xdr:rowOff>1</xdr:rowOff>
    </xdr:from>
    <xdr:to>
      <xdr:col>8</xdr:col>
      <xdr:colOff>645585</xdr:colOff>
      <xdr:row>63</xdr:row>
      <xdr:rowOff>132523</xdr:rowOff>
    </xdr:to>
    <xdr:sp macro="" textlink="">
      <xdr:nvSpPr>
        <xdr:cNvPr id="4" name="吹き出し: 四角形 3">
          <a:extLst>
            <a:ext uri="{FF2B5EF4-FFF2-40B4-BE49-F238E27FC236}">
              <a16:creationId xmlns:a16="http://schemas.microsoft.com/office/drawing/2014/main" id="{D9E9BC27-8E2C-4802-B4D3-A0BBE39485FD}"/>
            </a:ext>
          </a:extLst>
        </xdr:cNvPr>
        <xdr:cNvSpPr/>
      </xdr:nvSpPr>
      <xdr:spPr>
        <a:xfrm>
          <a:off x="6413500" y="12107334"/>
          <a:ext cx="2825752" cy="735772"/>
        </a:xfrm>
        <a:prstGeom prst="wedgeRectCallout">
          <a:avLst>
            <a:gd name="adj1" fmla="val 58674"/>
            <a:gd name="adj2" fmla="val 284420"/>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ysClr val="windowText" lastClr="000000"/>
              </a:solidFill>
              <a:latin typeface="Meiryo UI" panose="020B0604030504040204" pitchFamily="50" charset="-128"/>
              <a:ea typeface="Meiryo UI" panose="020B0604030504040204" pitchFamily="50" charset="-128"/>
            </a:rPr>
            <a:t>経費発生調書上の「</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a:t>
          </a:r>
          <a:r>
            <a:rPr kumimoji="1" lang="ja-JP" altLang="en-US" sz="1200" b="0" u="sng">
              <a:solidFill>
                <a:sysClr val="windowText" lastClr="000000"/>
              </a:solidFill>
              <a:latin typeface="Meiryo UI" panose="020B0604030504040204" pitchFamily="50" charset="-128"/>
              <a:ea typeface="Meiryo UI" panose="020B0604030504040204" pitchFamily="50" charset="-128"/>
            </a:rPr>
            <a:t>は、</a:t>
          </a:r>
          <a:r>
            <a:rPr kumimoji="1" lang="ja-JP" altLang="en-US" sz="1200" b="1" u="sng">
              <a:solidFill>
                <a:sysClr val="windowText" lastClr="000000"/>
              </a:solidFill>
              <a:latin typeface="Meiryo UI" panose="020B0604030504040204" pitchFamily="50" charset="-128"/>
              <a:ea typeface="Meiryo UI" panose="020B0604030504040204" pitchFamily="50" charset="-128"/>
            </a:rPr>
            <a:t>各項目の「助成金参考額」の総和</a:t>
          </a:r>
          <a:r>
            <a:rPr kumimoji="1" lang="ja-JP" altLang="en-US" sz="1200">
              <a:solidFill>
                <a:sysClr val="windowText" lastClr="000000"/>
              </a:solidFill>
              <a:latin typeface="Meiryo UI" panose="020B0604030504040204" pitchFamily="50" charset="-128"/>
              <a:ea typeface="Meiryo UI" panose="020B0604030504040204" pitchFamily="50" charset="-128"/>
            </a:rPr>
            <a:t>を転記。</a:t>
          </a:r>
        </a:p>
      </xdr:txBody>
    </xdr:sp>
    <xdr:clientData/>
  </xdr:twoCellAnchor>
  <xdr:twoCellAnchor>
    <xdr:from>
      <xdr:col>10</xdr:col>
      <xdr:colOff>165859</xdr:colOff>
      <xdr:row>3</xdr:row>
      <xdr:rowOff>9524</xdr:rowOff>
    </xdr:from>
    <xdr:to>
      <xdr:col>19</xdr:col>
      <xdr:colOff>152400</xdr:colOff>
      <xdr:row>6</xdr:row>
      <xdr:rowOff>76201</xdr:rowOff>
    </xdr:to>
    <xdr:sp macro="" textlink="">
      <xdr:nvSpPr>
        <xdr:cNvPr id="5" name="吹き出し: 四角形 4">
          <a:extLst>
            <a:ext uri="{FF2B5EF4-FFF2-40B4-BE49-F238E27FC236}">
              <a16:creationId xmlns:a16="http://schemas.microsoft.com/office/drawing/2014/main" id="{CF25A612-8D71-43E0-85C3-83F45953BA20}"/>
            </a:ext>
          </a:extLst>
        </xdr:cNvPr>
        <xdr:cNvSpPr/>
      </xdr:nvSpPr>
      <xdr:spPr>
        <a:xfrm>
          <a:off x="10357609" y="652462"/>
          <a:ext cx="6201604" cy="673895"/>
        </a:xfrm>
        <a:prstGeom prst="wedgeRectCallout">
          <a:avLst>
            <a:gd name="adj1" fmla="val -59225"/>
            <a:gd name="adj2" fmla="val 84609"/>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u="sng">
              <a:solidFill>
                <a:sysClr val="windowText" lastClr="000000"/>
              </a:solidFill>
              <a:latin typeface="Meiryo UI" panose="020B0604030504040204" pitchFamily="50" charset="-128"/>
              <a:ea typeface="Meiryo UI" panose="020B0604030504040204" pitchFamily="50" charset="-128"/>
            </a:rPr>
            <a:t>電動車等費用</a:t>
          </a:r>
          <a:r>
            <a:rPr kumimoji="1" lang="ja-JP" altLang="en-US" sz="1000" u="sng">
              <a:solidFill>
                <a:sysClr val="windowText" lastClr="000000"/>
              </a:solidFill>
              <a:latin typeface="Meiryo UI" panose="020B0604030504040204" pitchFamily="50" charset="-128"/>
              <a:ea typeface="Meiryo UI" panose="020B0604030504040204" pitchFamily="50" charset="-128"/>
            </a:rPr>
            <a:t>が発生する小項目</a:t>
          </a:r>
          <a:r>
            <a:rPr kumimoji="1" lang="ja-JP" altLang="en-US" sz="1000">
              <a:solidFill>
                <a:sysClr val="windowText" lastClr="000000"/>
              </a:solidFill>
              <a:latin typeface="Meiryo UI" panose="020B0604030504040204" pitchFamily="50" charset="-128"/>
              <a:ea typeface="Meiryo UI" panose="020B0604030504040204" pitchFamily="50" charset="-128"/>
            </a:rPr>
            <a:t>は「月別項目別明細表（基本費用のみの小項目）」から該当の小項目を削除　</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サンプルの場合は基本費用のみのファイルから「外注費」のシートを削除</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877467</xdr:colOff>
      <xdr:row>1</xdr:row>
      <xdr:rowOff>20003</xdr:rowOff>
    </xdr:from>
    <xdr:to>
      <xdr:col>8</xdr:col>
      <xdr:colOff>792636</xdr:colOff>
      <xdr:row>6</xdr:row>
      <xdr:rowOff>186578</xdr:rowOff>
    </xdr:to>
    <xdr:sp macro="" textlink="">
      <xdr:nvSpPr>
        <xdr:cNvPr id="6" name="正方形/長方形 5">
          <a:extLst>
            <a:ext uri="{FF2B5EF4-FFF2-40B4-BE49-F238E27FC236}">
              <a16:creationId xmlns:a16="http://schemas.microsoft.com/office/drawing/2014/main" id="{161C62DE-4592-4CC2-B14C-398488E2A0A1}"/>
            </a:ext>
          </a:extLst>
        </xdr:cNvPr>
        <xdr:cNvSpPr/>
      </xdr:nvSpPr>
      <xdr:spPr>
        <a:xfrm>
          <a:off x="935445" y="260199"/>
          <a:ext cx="8437974" cy="116048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19050</xdr:rowOff>
    </xdr:from>
    <xdr:to>
      <xdr:col>1</xdr:col>
      <xdr:colOff>837285</xdr:colOff>
      <xdr:row>1</xdr:row>
      <xdr:rowOff>10440</xdr:rowOff>
    </xdr:to>
    <xdr:sp macro="" textlink="">
      <xdr:nvSpPr>
        <xdr:cNvPr id="7" name="正方形/長方形 6">
          <a:extLst>
            <a:ext uri="{FF2B5EF4-FFF2-40B4-BE49-F238E27FC236}">
              <a16:creationId xmlns:a16="http://schemas.microsoft.com/office/drawing/2014/main" id="{7CD98DCF-5E95-4A94-B87C-9D5380374A7A}"/>
            </a:ext>
          </a:extLst>
        </xdr:cNvPr>
        <xdr:cNvSpPr/>
      </xdr:nvSpPr>
      <xdr:spPr>
        <a:xfrm>
          <a:off x="0" y="19050"/>
          <a:ext cx="894435" cy="2295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523876</xdr:colOff>
      <xdr:row>22</xdr:row>
      <xdr:rowOff>28576</xdr:rowOff>
    </xdr:from>
    <xdr:to>
      <xdr:col>17</xdr:col>
      <xdr:colOff>149088</xdr:colOff>
      <xdr:row>32</xdr:row>
      <xdr:rowOff>190501</xdr:rowOff>
    </xdr:to>
    <xdr:grpSp>
      <xdr:nvGrpSpPr>
        <xdr:cNvPr id="16" name="グループ化 15">
          <a:extLst>
            <a:ext uri="{FF2B5EF4-FFF2-40B4-BE49-F238E27FC236}">
              <a16:creationId xmlns:a16="http://schemas.microsoft.com/office/drawing/2014/main" id="{FD6CD106-CCE0-6D0B-2717-FA03F8B41101}"/>
            </a:ext>
            <a:ext uri="{147F2762-F138-4A5C-976F-8EAC2B608ADB}">
              <a16:predDERef xmlns:a16="http://schemas.microsoft.com/office/drawing/2014/main" pred="{7CD98DCF-5E95-4A94-B87C-9D5380374A7A}"/>
            </a:ext>
          </a:extLst>
        </xdr:cNvPr>
        <xdr:cNvGrpSpPr/>
      </xdr:nvGrpSpPr>
      <xdr:grpSpPr>
        <a:xfrm>
          <a:off x="10810876" y="4517232"/>
          <a:ext cx="4459150" cy="2185988"/>
          <a:chOff x="10728050" y="4443206"/>
          <a:chExt cx="4437408" cy="2149752"/>
        </a:xfrm>
      </xdr:grpSpPr>
      <xdr:sp macro="" textlink="">
        <xdr:nvSpPr>
          <xdr:cNvPr id="9" name="テキスト ボックス 8">
            <a:extLst>
              <a:ext uri="{FF2B5EF4-FFF2-40B4-BE49-F238E27FC236}">
                <a16:creationId xmlns:a16="http://schemas.microsoft.com/office/drawing/2014/main" id="{3F06A235-D28C-4326-82EE-475936A48E36}"/>
              </a:ext>
            </a:extLst>
          </xdr:cNvPr>
          <xdr:cNvSpPr txBox="1"/>
        </xdr:nvSpPr>
        <xdr:spPr>
          <a:xfrm>
            <a:off x="10745534" y="4513869"/>
            <a:ext cx="4287401" cy="35401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外注先の基本費用（労務費）が発生する際の例</a:t>
            </a:r>
          </a:p>
        </xdr:txBody>
      </xdr:sp>
      <xdr:grpSp>
        <xdr:nvGrpSpPr>
          <xdr:cNvPr id="15" name="グループ化 14">
            <a:extLst>
              <a:ext uri="{FF2B5EF4-FFF2-40B4-BE49-F238E27FC236}">
                <a16:creationId xmlns:a16="http://schemas.microsoft.com/office/drawing/2014/main" id="{A007AF9D-470F-20AD-1B70-C12286A14D22}"/>
              </a:ext>
            </a:extLst>
          </xdr:cNvPr>
          <xdr:cNvGrpSpPr/>
        </xdr:nvGrpSpPr>
        <xdr:grpSpPr>
          <a:xfrm>
            <a:off x="10728050" y="4443206"/>
            <a:ext cx="4437408" cy="2149752"/>
            <a:chOff x="10728050" y="4443206"/>
            <a:chExt cx="4437408" cy="2149752"/>
          </a:xfrm>
        </xdr:grpSpPr>
        <xdr:sp macro="" textlink="">
          <xdr:nvSpPr>
            <xdr:cNvPr id="8" name="テキスト ボックス 7">
              <a:extLst>
                <a:ext uri="{FF2B5EF4-FFF2-40B4-BE49-F238E27FC236}">
                  <a16:creationId xmlns:a16="http://schemas.microsoft.com/office/drawing/2014/main" id="{E0723FDC-FA47-4274-A533-FB3235BC9AED}"/>
                </a:ext>
              </a:extLst>
            </xdr:cNvPr>
            <xdr:cNvSpPr txBox="1"/>
          </xdr:nvSpPr>
          <xdr:spPr>
            <a:xfrm>
              <a:off x="10833356" y="4982470"/>
              <a:ext cx="3289954" cy="1389293"/>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ja-JP" altLang="en-US" sz="1100"/>
                <a:t>発注書</a:t>
              </a:r>
              <a:r>
                <a:rPr kumimoji="1" lang="en-US" altLang="ja-JP" sz="1100"/>
                <a:t>6</a:t>
              </a:r>
              <a:r>
                <a:rPr kumimoji="1" lang="ja-JP" altLang="en-US" sz="1100"/>
                <a:t>　（外注先　</a:t>
              </a:r>
              <a:r>
                <a:rPr kumimoji="1" lang="en-US" altLang="ja-JP" sz="1100"/>
                <a:t>**</a:t>
              </a:r>
              <a:r>
                <a:rPr kumimoji="1" lang="ja-JP" altLang="en-US" sz="1100"/>
                <a:t>交通）</a:t>
              </a:r>
              <a:endParaRPr kumimoji="1" lang="en-US" altLang="ja-JP" sz="1100"/>
            </a:p>
            <a:p>
              <a:r>
                <a:rPr kumimoji="1" lang="en-US" altLang="ja-JP" sz="1100"/>
                <a:t>※</a:t>
              </a:r>
              <a:r>
                <a:rPr kumimoji="1" lang="ja-JP" altLang="en-US" sz="1100"/>
                <a:t>外注先でデータ取得の基本費用が発生する場合</a:t>
              </a:r>
              <a:endParaRPr kumimoji="1" lang="en-US" altLang="ja-JP" sz="1100"/>
            </a:p>
            <a:p>
              <a:endParaRPr kumimoji="1" lang="en-US" altLang="ja-JP" sz="1100"/>
            </a:p>
            <a:p>
              <a:r>
                <a:rPr kumimoji="1" lang="ja-JP" altLang="en-US" sz="1100"/>
                <a:t>品目：</a:t>
              </a:r>
              <a:r>
                <a:rPr kumimoji="1" lang="en-US" altLang="ja-JP" sz="1100"/>
                <a:t>EV</a:t>
              </a:r>
              <a:r>
                <a:rPr kumimoji="1" lang="ja-JP" altLang="en-US" sz="1100"/>
                <a:t>データ取得基本費用</a:t>
              </a:r>
              <a:endParaRPr kumimoji="1" lang="en-US" altLang="ja-JP" sz="1100"/>
            </a:p>
            <a:p>
              <a:r>
                <a:rPr kumimoji="1" lang="ja-JP" altLang="en-US" sz="1100"/>
                <a:t>価格：</a:t>
              </a:r>
              <a:r>
                <a:rPr kumimoji="1" lang="en-US" altLang="ja-JP" sz="1100"/>
                <a:t>110,000</a:t>
              </a:r>
            </a:p>
            <a:p>
              <a:r>
                <a:rPr kumimoji="1" lang="ja-JP" altLang="en-US" sz="1100"/>
                <a:t>検収日：</a:t>
              </a:r>
              <a:r>
                <a:rPr kumimoji="1" lang="en-US" altLang="ja-JP" sz="1100"/>
                <a:t>4/25</a:t>
              </a:r>
            </a:p>
            <a:p>
              <a:r>
                <a:rPr kumimoji="1" lang="en-US" altLang="ja-JP" sz="1100"/>
                <a:t>※</a:t>
              </a:r>
              <a:r>
                <a:rPr kumimoji="1" lang="ja-JP" altLang="en-US" sz="1100"/>
                <a:t>助成金額や助成方法は別資料</a:t>
              </a:r>
            </a:p>
          </xdr:txBody>
        </xdr:sp>
        <xdr:sp macro="" textlink="">
          <xdr:nvSpPr>
            <xdr:cNvPr id="10" name="正方形/長方形 9">
              <a:extLst>
                <a:ext uri="{FF2B5EF4-FFF2-40B4-BE49-F238E27FC236}">
                  <a16:creationId xmlns:a16="http://schemas.microsoft.com/office/drawing/2014/main" id="{8CEC5C01-1643-4869-B299-958EB1D426FA}"/>
                </a:ext>
              </a:extLst>
            </xdr:cNvPr>
            <xdr:cNvSpPr/>
          </xdr:nvSpPr>
          <xdr:spPr>
            <a:xfrm>
              <a:off x="10728050" y="4443206"/>
              <a:ext cx="4437408" cy="2149752"/>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6</xdr:col>
      <xdr:colOff>649941</xdr:colOff>
      <xdr:row>22</xdr:row>
      <xdr:rowOff>179294</xdr:rowOff>
    </xdr:from>
    <xdr:to>
      <xdr:col>10</xdr:col>
      <xdr:colOff>3410</xdr:colOff>
      <xdr:row>23</xdr:row>
      <xdr:rowOff>188184</xdr:rowOff>
    </xdr:to>
    <xdr:sp macro="" textlink="">
      <xdr:nvSpPr>
        <xdr:cNvPr id="11" name="正方形/長方形 10">
          <a:extLst>
            <a:ext uri="{FF2B5EF4-FFF2-40B4-BE49-F238E27FC236}">
              <a16:creationId xmlns:a16="http://schemas.microsoft.com/office/drawing/2014/main" id="{CDC7CBA1-A6DC-4BFA-B555-029845A8E8C2}"/>
            </a:ext>
          </a:extLst>
        </xdr:cNvPr>
        <xdr:cNvSpPr/>
      </xdr:nvSpPr>
      <xdr:spPr>
        <a:xfrm>
          <a:off x="7765676" y="4650441"/>
          <a:ext cx="2435087" cy="21059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649941</xdr:colOff>
      <xdr:row>37</xdr:row>
      <xdr:rowOff>187576</xdr:rowOff>
    </xdr:from>
    <xdr:to>
      <xdr:col>10</xdr:col>
      <xdr:colOff>3410</xdr:colOff>
      <xdr:row>38</xdr:row>
      <xdr:rowOff>196467</xdr:rowOff>
    </xdr:to>
    <xdr:sp macro="" textlink="">
      <xdr:nvSpPr>
        <xdr:cNvPr id="12" name="正方形/長方形 11">
          <a:extLst>
            <a:ext uri="{FF2B5EF4-FFF2-40B4-BE49-F238E27FC236}">
              <a16:creationId xmlns:a16="http://schemas.microsoft.com/office/drawing/2014/main" id="{04CF440D-5F15-7D62-6445-755FDA0EAB27}"/>
            </a:ext>
          </a:extLst>
        </xdr:cNvPr>
        <xdr:cNvSpPr/>
      </xdr:nvSpPr>
      <xdr:spPr>
        <a:xfrm>
          <a:off x="7764702" y="7583946"/>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649941</xdr:colOff>
      <xdr:row>52</xdr:row>
      <xdr:rowOff>187576</xdr:rowOff>
    </xdr:from>
    <xdr:to>
      <xdr:col>10</xdr:col>
      <xdr:colOff>3410</xdr:colOff>
      <xdr:row>53</xdr:row>
      <xdr:rowOff>196467</xdr:rowOff>
    </xdr:to>
    <xdr:sp macro="" textlink="">
      <xdr:nvSpPr>
        <xdr:cNvPr id="13" name="正方形/長方形 12">
          <a:extLst>
            <a:ext uri="{FF2B5EF4-FFF2-40B4-BE49-F238E27FC236}">
              <a16:creationId xmlns:a16="http://schemas.microsoft.com/office/drawing/2014/main" id="{8DF7CD66-424F-0585-445C-DE1F64CF2D8C}"/>
            </a:ext>
          </a:extLst>
        </xdr:cNvPr>
        <xdr:cNvSpPr/>
      </xdr:nvSpPr>
      <xdr:spPr>
        <a:xfrm>
          <a:off x="7764702" y="10565685"/>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649941</xdr:colOff>
      <xdr:row>67</xdr:row>
      <xdr:rowOff>187576</xdr:rowOff>
    </xdr:from>
    <xdr:to>
      <xdr:col>10</xdr:col>
      <xdr:colOff>3410</xdr:colOff>
      <xdr:row>68</xdr:row>
      <xdr:rowOff>196467</xdr:rowOff>
    </xdr:to>
    <xdr:sp macro="" textlink="">
      <xdr:nvSpPr>
        <xdr:cNvPr id="14" name="正方形/長方形 13">
          <a:extLst>
            <a:ext uri="{FF2B5EF4-FFF2-40B4-BE49-F238E27FC236}">
              <a16:creationId xmlns:a16="http://schemas.microsoft.com/office/drawing/2014/main" id="{4CA4746B-8DEF-0849-235B-7248CF2D10B7}"/>
            </a:ext>
          </a:extLst>
        </xdr:cNvPr>
        <xdr:cNvSpPr/>
      </xdr:nvSpPr>
      <xdr:spPr>
        <a:xfrm>
          <a:off x="7764702" y="13547424"/>
          <a:ext cx="2442882" cy="2076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889000</xdr:colOff>
      <xdr:row>15</xdr:row>
      <xdr:rowOff>179917</xdr:rowOff>
    </xdr:from>
    <xdr:to>
      <xdr:col>6</xdr:col>
      <xdr:colOff>86784</xdr:colOff>
      <xdr:row>18</xdr:row>
      <xdr:rowOff>179917</xdr:rowOff>
    </xdr:to>
    <xdr:sp macro="" textlink="">
      <xdr:nvSpPr>
        <xdr:cNvPr id="19" name="吹き出し: 四角形 18">
          <a:extLst>
            <a:ext uri="{FF2B5EF4-FFF2-40B4-BE49-F238E27FC236}">
              <a16:creationId xmlns:a16="http://schemas.microsoft.com/office/drawing/2014/main" id="{3C9336B9-BD87-4EF4-B12F-45A6FE62BB93}"/>
            </a:ext>
          </a:extLst>
        </xdr:cNvPr>
        <xdr:cNvSpPr/>
      </xdr:nvSpPr>
      <xdr:spPr>
        <a:xfrm>
          <a:off x="1830917" y="3238500"/>
          <a:ext cx="5378450" cy="603250"/>
        </a:xfrm>
        <a:prstGeom prst="wedgeRectCallout">
          <a:avLst>
            <a:gd name="adj1" fmla="val -41232"/>
            <a:gd name="adj2" fmla="val -12785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none">
              <a:solidFill>
                <a:sysClr val="windowText" lastClr="000000"/>
              </a:solidFill>
              <a:latin typeface="Meiryo UI" panose="020B0604030504040204" pitchFamily="50" charset="-128"/>
              <a:ea typeface="Meiryo UI" panose="020B0604030504040204" pitchFamily="50" charset="-128"/>
            </a:rPr>
            <a:t>実施計画書の項目別明細表のうち、積算表上で、</a:t>
          </a:r>
          <a:endParaRPr kumimoji="1" lang="en-US" altLang="ja-JP" sz="1100" u="none">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u="sng">
              <a:solidFill>
                <a:sysClr val="windowText" lastClr="000000"/>
              </a:solidFill>
              <a:latin typeface="Meiryo UI" panose="020B0604030504040204" pitchFamily="50" charset="-128"/>
              <a:ea typeface="Meiryo UI" panose="020B0604030504040204" pitchFamily="50" charset="-128"/>
            </a:rPr>
            <a:t>「基本費用　項目別明細表（補助先用）」に記載された品目はこちらのシートに記載ください。</a:t>
          </a:r>
          <a:endParaRPr kumimoji="1" lang="en-US" altLang="ja-JP" sz="1100" u="sng">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560917</xdr:colOff>
      <xdr:row>27</xdr:row>
      <xdr:rowOff>0</xdr:rowOff>
    </xdr:from>
    <xdr:to>
      <xdr:col>6</xdr:col>
      <xdr:colOff>621380</xdr:colOff>
      <xdr:row>29</xdr:row>
      <xdr:rowOff>115955</xdr:rowOff>
    </xdr:to>
    <xdr:sp macro="" textlink="">
      <xdr:nvSpPr>
        <xdr:cNvPr id="20" name="吹き出し: 四角形 19">
          <a:extLst>
            <a:ext uri="{FF2B5EF4-FFF2-40B4-BE49-F238E27FC236}">
              <a16:creationId xmlns:a16="http://schemas.microsoft.com/office/drawing/2014/main" id="{DEC105AD-0A07-4343-BDCB-E5F488478217}"/>
            </a:ext>
          </a:extLst>
        </xdr:cNvPr>
        <xdr:cNvSpPr/>
      </xdr:nvSpPr>
      <xdr:spPr>
        <a:xfrm>
          <a:off x="4603750" y="5471583"/>
          <a:ext cx="3140213" cy="518122"/>
        </a:xfrm>
        <a:prstGeom prst="wedgeRectCallout">
          <a:avLst>
            <a:gd name="adj1" fmla="val 65757"/>
            <a:gd name="adj2" fmla="val -13419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Meiryo UI" panose="020B0604030504040204" pitchFamily="50" charset="-128"/>
              <a:ea typeface="Meiryo UI" panose="020B0604030504040204" pitchFamily="50" charset="-128"/>
            </a:rPr>
            <a:t>「第１四半期計（合計）」の経費発生額（消費税抜き額）</a:t>
          </a:r>
          <a:r>
            <a:rPr kumimoji="1" lang="ja-JP" altLang="en-US" sz="900">
              <a:solidFill>
                <a:srgbClr val="FF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941917</xdr:colOff>
      <xdr:row>75</xdr:row>
      <xdr:rowOff>31750</xdr:rowOff>
    </xdr:from>
    <xdr:to>
      <xdr:col>9</xdr:col>
      <xdr:colOff>620682</xdr:colOff>
      <xdr:row>78</xdr:row>
      <xdr:rowOff>91516</xdr:rowOff>
    </xdr:to>
    <xdr:sp macro="" textlink="">
      <xdr:nvSpPr>
        <xdr:cNvPr id="3" name="吹き出し: 四角形 2">
          <a:extLst>
            <a:ext uri="{FF2B5EF4-FFF2-40B4-BE49-F238E27FC236}">
              <a16:creationId xmlns:a16="http://schemas.microsoft.com/office/drawing/2014/main" id="{0567A008-E97E-4756-80F5-03F21277AA1B}"/>
            </a:ext>
          </a:extLst>
        </xdr:cNvPr>
        <xdr:cNvSpPr/>
      </xdr:nvSpPr>
      <xdr:spPr>
        <a:xfrm>
          <a:off x="6445250" y="15155333"/>
          <a:ext cx="3584015" cy="663016"/>
        </a:xfrm>
        <a:prstGeom prst="wedgeRectCallout">
          <a:avLst>
            <a:gd name="adj1" fmla="val 34480"/>
            <a:gd name="adj2" fmla="val -8376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twoCellAnchor>
    <xdr:from>
      <xdr:col>5</xdr:col>
      <xdr:colOff>607218</xdr:colOff>
      <xdr:row>3</xdr:row>
      <xdr:rowOff>23813</xdr:rowOff>
    </xdr:from>
    <xdr:to>
      <xdr:col>8</xdr:col>
      <xdr:colOff>610620</xdr:colOff>
      <xdr:row>5</xdr:row>
      <xdr:rowOff>0</xdr:rowOff>
    </xdr:to>
    <xdr:sp macro="" textlink="">
      <xdr:nvSpPr>
        <xdr:cNvPr id="17" name="吹き出し: 四角形 16">
          <a:extLst>
            <a:ext uri="{FF2B5EF4-FFF2-40B4-BE49-F238E27FC236}">
              <a16:creationId xmlns:a16="http://schemas.microsoft.com/office/drawing/2014/main" id="{8CC46870-23DC-421B-B686-728BE5CA72CC}"/>
            </a:ext>
          </a:extLst>
        </xdr:cNvPr>
        <xdr:cNvSpPr/>
      </xdr:nvSpPr>
      <xdr:spPr>
        <a:xfrm>
          <a:off x="7060406" y="666751"/>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D92DC-BB65-4D61-AC64-A6C240278376}">
  <sheetPr>
    <tabColor rgb="FF00B0F0"/>
  </sheetPr>
  <dimension ref="G31"/>
  <sheetViews>
    <sheetView tabSelected="1" zoomScale="55" zoomScaleNormal="55" workbookViewId="0"/>
  </sheetViews>
  <sheetFormatPr defaultRowHeight="13.5" x14ac:dyDescent="0.15"/>
  <sheetData>
    <row r="31" spans="7:7" x14ac:dyDescent="0.15">
      <c r="G31" t="s">
        <v>0</v>
      </c>
    </row>
  </sheetData>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9759-ECF9-44FB-8BAC-9A7425FAAE8D}">
  <sheetPr>
    <tabColor theme="6"/>
    <pageSetUpPr fitToPage="1"/>
  </sheetPr>
  <dimension ref="B1:O65"/>
  <sheetViews>
    <sheetView zoomScale="85" zoomScaleNormal="85" workbookViewId="0">
      <selection activeCell="X36" sqref="X36"/>
    </sheetView>
  </sheetViews>
  <sheetFormatPr defaultColWidth="9" defaultRowHeight="16.350000000000001" customHeight="1" x14ac:dyDescent="0.15"/>
  <cols>
    <col min="1" max="1" width="80.25" style="4" customWidth="1"/>
    <col min="2" max="2" width="0.75" style="4" customWidth="1"/>
    <col min="3" max="3" width="11.75" style="4" customWidth="1"/>
    <col min="4" max="4" width="40.75" style="4" customWidth="1"/>
    <col min="5" max="5" width="19.125" style="4" customWidth="1"/>
    <col min="6" max="6" width="12.75" style="19" customWidth="1"/>
    <col min="7" max="8" width="8.75" style="4" customWidth="1"/>
    <col min="9" max="10" width="10.75" style="10" customWidth="1"/>
    <col min="11" max="12" width="10.75" style="4" customWidth="1"/>
    <col min="13" max="16384" width="9" style="4"/>
  </cols>
  <sheetData>
    <row r="1" spans="3:15" ht="18.75" customHeight="1" x14ac:dyDescent="0.15">
      <c r="C1" s="20" t="s">
        <v>1</v>
      </c>
      <c r="D1" s="259" t="s">
        <v>2</v>
      </c>
      <c r="E1" s="260"/>
      <c r="F1" s="260"/>
      <c r="G1" s="260"/>
      <c r="H1" s="32"/>
      <c r="I1" s="17"/>
      <c r="J1" s="13" t="s">
        <v>3</v>
      </c>
    </row>
    <row r="2" spans="3:15" ht="16.350000000000001" customHeight="1" x14ac:dyDescent="0.15">
      <c r="D2" s="5"/>
      <c r="E2" s="5"/>
      <c r="F2" s="18"/>
      <c r="G2" s="261" t="s">
        <v>4</v>
      </c>
      <c r="H2" s="262"/>
      <c r="I2" s="263" t="s">
        <v>5</v>
      </c>
      <c r="J2" s="264"/>
    </row>
    <row r="3" spans="3:15" ht="15.95" customHeight="1" x14ac:dyDescent="0.15">
      <c r="C3" s="31" t="s">
        <v>6</v>
      </c>
      <c r="D3" s="257" t="s">
        <v>7</v>
      </c>
      <c r="E3" s="257"/>
      <c r="F3" s="257"/>
      <c r="G3" s="258"/>
      <c r="H3" s="258"/>
      <c r="I3" s="258"/>
      <c r="J3" s="258"/>
      <c r="K3" s="254" t="s">
        <v>8</v>
      </c>
      <c r="L3" s="16"/>
      <c r="M3" s="16"/>
      <c r="N3" s="16"/>
      <c r="O3" s="16"/>
    </row>
    <row r="4" spans="3:15" ht="15.95" customHeight="1" x14ac:dyDescent="0.15">
      <c r="C4" s="31"/>
      <c r="D4" s="257" t="s">
        <v>9</v>
      </c>
      <c r="E4" s="257"/>
      <c r="F4" s="257"/>
      <c r="G4" s="258"/>
      <c r="H4" s="258"/>
      <c r="I4" s="258"/>
      <c r="J4" s="258"/>
      <c r="K4" s="255">
        <v>5</v>
      </c>
      <c r="L4" s="16"/>
      <c r="M4" s="16"/>
      <c r="N4" s="16"/>
      <c r="O4" s="16"/>
    </row>
    <row r="5" spans="3:15" ht="15.95" customHeight="1" x14ac:dyDescent="0.15">
      <c r="C5" s="31"/>
      <c r="D5" s="257" t="s">
        <v>10</v>
      </c>
      <c r="E5" s="257"/>
      <c r="F5" s="257"/>
      <c r="G5" s="258"/>
      <c r="H5" s="258"/>
      <c r="I5" s="258"/>
      <c r="J5" s="258"/>
      <c r="K5" s="254" t="s">
        <v>11</v>
      </c>
      <c r="L5" s="16"/>
      <c r="M5" s="16"/>
      <c r="N5" s="16"/>
      <c r="O5" s="16"/>
    </row>
    <row r="6" spans="3:15" ht="15.95" customHeight="1" x14ac:dyDescent="0.15">
      <c r="C6" s="31" t="s">
        <v>12</v>
      </c>
      <c r="D6" s="257"/>
      <c r="E6" s="257"/>
      <c r="F6" s="257"/>
      <c r="G6" s="258"/>
      <c r="H6" s="258"/>
      <c r="I6" s="258"/>
      <c r="J6" s="258"/>
      <c r="K6" s="256" cm="1">
        <f t="array" ref="K6">_xlfn.IFS($J$4&lt;=5,2/3,$J$4=6,1/2,$J$4&lt;=7,1/3)</f>
        <v>0.66666666666666663</v>
      </c>
      <c r="L6" s="16"/>
      <c r="M6" s="16"/>
      <c r="N6" s="16"/>
      <c r="O6" s="16"/>
    </row>
    <row r="7" spans="3:15" ht="15.95" customHeight="1" x14ac:dyDescent="0.15">
      <c r="C7" s="31" t="s">
        <v>13</v>
      </c>
      <c r="D7" s="257" t="s">
        <v>10</v>
      </c>
      <c r="E7" s="257"/>
      <c r="F7" s="257"/>
      <c r="G7" s="258"/>
      <c r="H7" s="258"/>
      <c r="I7" s="258"/>
      <c r="J7" s="258"/>
      <c r="K7" s="16"/>
      <c r="L7" s="16"/>
      <c r="M7" s="16"/>
      <c r="N7" s="16"/>
      <c r="O7" s="16"/>
    </row>
    <row r="8" spans="3:15" ht="15.75" customHeight="1" x14ac:dyDescent="0.15">
      <c r="C8" s="6" t="s">
        <v>14</v>
      </c>
      <c r="D8" s="277" t="s">
        <v>15</v>
      </c>
      <c r="E8" s="278"/>
      <c r="F8" s="278"/>
      <c r="G8" s="279"/>
      <c r="H8" s="279"/>
      <c r="I8" s="279"/>
      <c r="J8" s="280"/>
    </row>
    <row r="9" spans="3:15" ht="16.350000000000001" customHeight="1" x14ac:dyDescent="0.15">
      <c r="C9" s="265" t="s">
        <v>16</v>
      </c>
      <c r="D9" s="267" t="str">
        <f>IF(COUNTIF(D8,"*旅費*"),"件名、出張日（期間）、出張者、目的地","品　名　等")</f>
        <v>品　名　等</v>
      </c>
      <c r="E9" s="269" t="s">
        <v>17</v>
      </c>
      <c r="F9" s="271" t="s">
        <v>18</v>
      </c>
      <c r="G9" s="267" t="s">
        <v>19</v>
      </c>
      <c r="H9" s="281" t="str">
        <f>IF(COUNTIF(D8,"*旅費*"),"精算日"&amp;CHAR(10)&amp;"（支払日）","支払日")</f>
        <v>支払日</v>
      </c>
      <c r="I9" s="283" t="s">
        <v>20</v>
      </c>
      <c r="J9" s="284"/>
      <c r="K9" s="273" t="s">
        <v>21</v>
      </c>
      <c r="L9" s="275" t="s">
        <v>22</v>
      </c>
    </row>
    <row r="10" spans="3:15" ht="16.350000000000001" customHeight="1" x14ac:dyDescent="0.15">
      <c r="C10" s="266"/>
      <c r="D10" s="268"/>
      <c r="E10" s="270"/>
      <c r="F10" s="272"/>
      <c r="G10" s="268"/>
      <c r="H10" s="282"/>
      <c r="I10" s="7" t="s">
        <v>23</v>
      </c>
      <c r="J10" s="8" t="s">
        <v>24</v>
      </c>
      <c r="K10" s="274"/>
      <c r="L10" s="276"/>
    </row>
    <row r="11" spans="3:15" ht="15.95" customHeight="1" x14ac:dyDescent="0.15">
      <c r="C11" s="112">
        <v>1</v>
      </c>
      <c r="D11" s="110" t="s">
        <v>25</v>
      </c>
      <c r="E11" s="110" t="s">
        <v>26</v>
      </c>
      <c r="F11" s="118" t="s">
        <v>27</v>
      </c>
      <c r="G11" s="113">
        <v>45018</v>
      </c>
      <c r="H11" s="113">
        <v>45046</v>
      </c>
      <c r="I11" s="114">
        <v>10000000</v>
      </c>
      <c r="J11" s="115">
        <v>11000000</v>
      </c>
      <c r="K11" s="116">
        <v>6666667</v>
      </c>
      <c r="L11" s="117" t="s">
        <v>28</v>
      </c>
    </row>
    <row r="12" spans="3:15" s="36" customFormat="1" ht="15.95" customHeight="1" x14ac:dyDescent="0.15">
      <c r="C12" s="112" t="s">
        <v>29</v>
      </c>
      <c r="D12" s="110" t="s">
        <v>30</v>
      </c>
      <c r="E12" s="110" t="s">
        <v>31</v>
      </c>
      <c r="F12" s="119" t="s">
        <v>32</v>
      </c>
      <c r="G12" s="113">
        <v>45036</v>
      </c>
      <c r="H12" s="113">
        <v>45046</v>
      </c>
      <c r="I12" s="114">
        <v>30000000</v>
      </c>
      <c r="J12" s="115">
        <v>33000000</v>
      </c>
      <c r="K12" s="116">
        <v>15000000</v>
      </c>
      <c r="L12" s="117" t="s">
        <v>33</v>
      </c>
    </row>
    <row r="13" spans="3:15" ht="15.95" customHeight="1" x14ac:dyDescent="0.15">
      <c r="C13" s="30" t="s">
        <v>34</v>
      </c>
      <c r="D13" s="1" t="s">
        <v>35</v>
      </c>
      <c r="E13" s="22" t="s">
        <v>36</v>
      </c>
      <c r="F13" s="27" t="s">
        <v>37</v>
      </c>
      <c r="G13" s="135">
        <v>45041</v>
      </c>
      <c r="H13" s="135">
        <v>45046</v>
      </c>
      <c r="I13" s="2">
        <v>6000000</v>
      </c>
      <c r="J13" s="3">
        <v>6600000</v>
      </c>
      <c r="K13" s="120">
        <v>4000000</v>
      </c>
      <c r="L13" s="117" t="s">
        <v>28</v>
      </c>
    </row>
    <row r="14" spans="3:15" ht="15.95" customHeight="1" x14ac:dyDescent="0.15">
      <c r="C14" s="21"/>
      <c r="D14" s="9" t="s">
        <v>38</v>
      </c>
      <c r="E14" s="23"/>
      <c r="F14" s="28"/>
      <c r="G14" s="24"/>
      <c r="H14" s="24"/>
      <c r="I14" s="33">
        <f>SUM(I11:I13)</f>
        <v>46000000</v>
      </c>
      <c r="J14" s="34">
        <f>SUM(J11:J13)</f>
        <v>50600000</v>
      </c>
      <c r="K14" s="131">
        <f>ROUNDDOWN(SUM(K11:K13),0)</f>
        <v>25666667</v>
      </c>
      <c r="L14" s="61"/>
    </row>
    <row r="15" spans="3:15" ht="15.95" customHeight="1" x14ac:dyDescent="0.15">
      <c r="C15" s="29" t="s">
        <v>39</v>
      </c>
      <c r="D15" s="12" t="s">
        <v>40</v>
      </c>
      <c r="E15" s="25" t="s">
        <v>41</v>
      </c>
      <c r="F15" s="26" t="s">
        <v>42</v>
      </c>
      <c r="G15" s="111">
        <v>45051</v>
      </c>
      <c r="H15" s="111">
        <v>45077</v>
      </c>
      <c r="I15" s="14">
        <v>300000</v>
      </c>
      <c r="J15" s="15">
        <v>330000</v>
      </c>
      <c r="K15" s="120">
        <v>200000</v>
      </c>
      <c r="L15" s="117" t="s">
        <v>43</v>
      </c>
    </row>
    <row r="16" spans="3:15" s="36" customFormat="1" ht="15.95" customHeight="1" x14ac:dyDescent="0.15">
      <c r="C16" s="137" t="s">
        <v>44</v>
      </c>
      <c r="D16" s="22" t="s">
        <v>45</v>
      </c>
      <c r="E16" s="22" t="s">
        <v>36</v>
      </c>
      <c r="F16" s="27" t="s">
        <v>37</v>
      </c>
      <c r="G16" s="135">
        <v>45061</v>
      </c>
      <c r="H16" s="135">
        <v>45077</v>
      </c>
      <c r="I16" s="138">
        <v>9000000</v>
      </c>
      <c r="J16" s="139">
        <v>9900000</v>
      </c>
      <c r="K16" s="140">
        <v>6000000</v>
      </c>
      <c r="L16" s="117" t="s">
        <v>28</v>
      </c>
    </row>
    <row r="17" spans="3:12" s="36" customFormat="1" ht="15.95" customHeight="1" x14ac:dyDescent="0.15">
      <c r="C17" s="49"/>
      <c r="D17" s="50"/>
      <c r="E17" s="50"/>
      <c r="F17" s="78"/>
      <c r="G17" s="50"/>
      <c r="H17" s="50"/>
      <c r="I17" s="52"/>
      <c r="J17" s="53"/>
      <c r="K17" s="60"/>
      <c r="L17" s="60"/>
    </row>
    <row r="18" spans="3:12" ht="15.75" customHeight="1" x14ac:dyDescent="0.15">
      <c r="C18" s="21"/>
      <c r="D18" s="9" t="s">
        <v>46</v>
      </c>
      <c r="E18" s="23"/>
      <c r="F18" s="28"/>
      <c r="G18" s="24"/>
      <c r="H18" s="24"/>
      <c r="I18" s="33">
        <f>SUM(I15:I17)</f>
        <v>9300000</v>
      </c>
      <c r="J18" s="34">
        <f>SUM(J15:J17)</f>
        <v>10230000</v>
      </c>
      <c r="K18" s="131">
        <f>ROUNDDOWN(SUM(K15:K17),0)</f>
        <v>6200000</v>
      </c>
      <c r="L18" s="61"/>
    </row>
    <row r="19" spans="3:12" ht="15.95" customHeight="1" x14ac:dyDescent="0.15">
      <c r="C19" s="29" t="s">
        <v>47</v>
      </c>
      <c r="D19" s="12" t="s">
        <v>48</v>
      </c>
      <c r="E19" s="25" t="s">
        <v>49</v>
      </c>
      <c r="F19" s="26" t="s">
        <v>50</v>
      </c>
      <c r="G19" s="111">
        <v>45087</v>
      </c>
      <c r="H19" s="111">
        <v>45104</v>
      </c>
      <c r="I19" s="14">
        <v>750000</v>
      </c>
      <c r="J19" s="15">
        <v>825000</v>
      </c>
      <c r="K19" s="120">
        <v>450000</v>
      </c>
      <c r="L19" s="117" t="s">
        <v>43</v>
      </c>
    </row>
    <row r="20" spans="3:12" s="36" customFormat="1" ht="15.95" customHeight="1" x14ac:dyDescent="0.15">
      <c r="C20" s="49"/>
      <c r="D20" s="50"/>
      <c r="E20" s="50"/>
      <c r="F20" s="51"/>
      <c r="G20" s="50"/>
      <c r="H20" s="50"/>
      <c r="I20" s="76"/>
      <c r="J20" s="53"/>
      <c r="K20" s="77"/>
      <c r="L20" s="60"/>
    </row>
    <row r="21" spans="3:12" s="36" customFormat="1" ht="15.95" customHeight="1" x14ac:dyDescent="0.15">
      <c r="C21" s="49"/>
      <c r="D21" s="50"/>
      <c r="E21" s="50"/>
      <c r="F21" s="51"/>
      <c r="G21" s="50"/>
      <c r="H21" s="50"/>
      <c r="I21" s="52"/>
      <c r="J21" s="53"/>
      <c r="K21" s="60"/>
      <c r="L21" s="60"/>
    </row>
    <row r="22" spans="3:12" ht="15.95" customHeight="1" x14ac:dyDescent="0.15">
      <c r="C22" s="21"/>
      <c r="D22" s="9" t="s">
        <v>51</v>
      </c>
      <c r="E22" s="23"/>
      <c r="F22" s="28"/>
      <c r="G22" s="24"/>
      <c r="H22" s="24"/>
      <c r="I22" s="33">
        <f>SUM(I19:I21)</f>
        <v>750000</v>
      </c>
      <c r="J22" s="34">
        <f>SUM(J19:J21)</f>
        <v>825000</v>
      </c>
      <c r="K22" s="132">
        <f>ROUNDDOWN(SUM(K19:K21),0)</f>
        <v>450000</v>
      </c>
      <c r="L22" s="59"/>
    </row>
    <row r="23" spans="3:12" ht="15.95" customHeight="1" x14ac:dyDescent="0.15">
      <c r="C23" s="79"/>
      <c r="D23" s="80" t="s">
        <v>52</v>
      </c>
      <c r="E23" s="81"/>
      <c r="F23" s="82"/>
      <c r="G23" s="83"/>
      <c r="H23" s="83"/>
      <c r="I23" s="84">
        <f>SUM(I14,I18,I22)</f>
        <v>56050000</v>
      </c>
      <c r="J23" s="85">
        <f>SUM(J14,J18,J22)</f>
        <v>61655000</v>
      </c>
      <c r="K23" s="133">
        <f>SUM(K14,K18,K22)</f>
        <v>32316667</v>
      </c>
      <c r="L23" s="99"/>
    </row>
    <row r="24" spans="3:12" ht="15.95" customHeight="1" x14ac:dyDescent="0.15">
      <c r="C24" s="38"/>
      <c r="D24" s="39"/>
      <c r="E24" s="42"/>
      <c r="F24" s="48"/>
      <c r="G24" s="42"/>
      <c r="H24" s="42"/>
      <c r="I24" s="43"/>
      <c r="J24" s="44"/>
      <c r="K24" s="59"/>
      <c r="L24" s="59"/>
    </row>
    <row r="25" spans="3:12" s="36" customFormat="1" ht="15.95" customHeight="1" x14ac:dyDescent="0.15">
      <c r="C25" s="45"/>
      <c r="D25" s="40"/>
      <c r="E25" s="40"/>
      <c r="F25" s="41"/>
      <c r="G25" s="40"/>
      <c r="H25" s="40"/>
      <c r="I25" s="46"/>
      <c r="J25" s="47"/>
      <c r="K25" s="60"/>
      <c r="L25" s="60"/>
    </row>
    <row r="26" spans="3:12" ht="15.95" customHeight="1" x14ac:dyDescent="0.15">
      <c r="C26" s="30"/>
      <c r="D26" s="1"/>
      <c r="E26" s="22"/>
      <c r="F26" s="27"/>
      <c r="G26" s="22"/>
      <c r="H26" s="22"/>
      <c r="I26" s="2"/>
      <c r="J26" s="3"/>
      <c r="K26" s="59"/>
      <c r="L26" s="59"/>
    </row>
    <row r="27" spans="3:12" ht="15.95" customHeight="1" x14ac:dyDescent="0.15">
      <c r="C27" s="21"/>
      <c r="D27" s="9" t="s">
        <v>53</v>
      </c>
      <c r="E27" s="23"/>
      <c r="F27" s="28"/>
      <c r="G27" s="24"/>
      <c r="H27" s="24"/>
      <c r="I27" s="33">
        <f>SUM(I24:I26)</f>
        <v>0</v>
      </c>
      <c r="J27" s="34">
        <f>SUM(J24:J26)</f>
        <v>0</v>
      </c>
      <c r="K27" s="131">
        <f>ROUNDDOWN(SUM(K24:K26),0)</f>
        <v>0</v>
      </c>
      <c r="L27" s="61"/>
    </row>
    <row r="28" spans="3:12" ht="15.95" customHeight="1" x14ac:dyDescent="0.15">
      <c r="C28" s="29"/>
      <c r="D28" s="12"/>
      <c r="E28" s="25"/>
      <c r="F28" s="26"/>
      <c r="G28" s="25"/>
      <c r="H28" s="25"/>
      <c r="I28" s="14"/>
      <c r="J28" s="15"/>
      <c r="K28" s="59"/>
      <c r="L28" s="59"/>
    </row>
    <row r="29" spans="3:12" s="36" customFormat="1" ht="15.95" customHeight="1" x14ac:dyDescent="0.15">
      <c r="C29" s="45"/>
      <c r="D29" s="40"/>
      <c r="E29" s="40"/>
      <c r="F29" s="41"/>
      <c r="G29" s="40"/>
      <c r="H29" s="40"/>
      <c r="I29" s="46"/>
      <c r="J29" s="47"/>
      <c r="K29" s="60"/>
      <c r="L29" s="60"/>
    </row>
    <row r="30" spans="3:12" ht="15.95" customHeight="1" x14ac:dyDescent="0.15">
      <c r="C30" s="30"/>
      <c r="D30" s="1"/>
      <c r="E30" s="22"/>
      <c r="F30" s="27"/>
      <c r="G30" s="22"/>
      <c r="H30" s="22"/>
      <c r="I30" s="2"/>
      <c r="J30" s="3"/>
      <c r="K30" s="59"/>
      <c r="L30" s="59"/>
    </row>
    <row r="31" spans="3:12" ht="15.95" customHeight="1" x14ac:dyDescent="0.15">
      <c r="C31" s="21"/>
      <c r="D31" s="9" t="s">
        <v>54</v>
      </c>
      <c r="E31" s="23"/>
      <c r="F31" s="28"/>
      <c r="G31" s="24"/>
      <c r="H31" s="24"/>
      <c r="I31" s="33">
        <f>SUM(I28:I30)</f>
        <v>0</v>
      </c>
      <c r="J31" s="34">
        <f>SUM(J28:J30)</f>
        <v>0</v>
      </c>
      <c r="K31" s="131">
        <f>ROUNDDOWN(SUM(K28:K30),0)</f>
        <v>0</v>
      </c>
      <c r="L31" s="61"/>
    </row>
    <row r="32" spans="3:12" ht="15.95" customHeight="1" x14ac:dyDescent="0.15">
      <c r="C32" s="29"/>
      <c r="D32" s="12"/>
      <c r="E32" s="25"/>
      <c r="F32" s="26"/>
      <c r="G32" s="25"/>
      <c r="H32" s="25"/>
      <c r="I32" s="14"/>
      <c r="J32" s="15"/>
      <c r="K32" s="59"/>
      <c r="L32" s="59"/>
    </row>
    <row r="33" spans="2:12" s="36" customFormat="1" ht="15.95" customHeight="1" x14ac:dyDescent="0.15">
      <c r="C33" s="45"/>
      <c r="D33" s="40"/>
      <c r="E33" s="40"/>
      <c r="F33" s="41"/>
      <c r="G33" s="40"/>
      <c r="H33" s="40"/>
      <c r="I33" s="46"/>
      <c r="J33" s="47"/>
      <c r="K33" s="60"/>
      <c r="L33" s="60"/>
    </row>
    <row r="34" spans="2:12" ht="15.95" customHeight="1" x14ac:dyDescent="0.15">
      <c r="C34" s="30"/>
      <c r="D34" s="1"/>
      <c r="E34" s="22"/>
      <c r="F34" s="27"/>
      <c r="G34" s="22"/>
      <c r="H34" s="22"/>
      <c r="I34" s="2"/>
      <c r="J34" s="3"/>
      <c r="K34" s="59"/>
      <c r="L34" s="59"/>
    </row>
    <row r="35" spans="2:12" ht="15.95" customHeight="1" x14ac:dyDescent="0.15">
      <c r="C35" s="21"/>
      <c r="D35" s="9" t="s">
        <v>55</v>
      </c>
      <c r="E35" s="23"/>
      <c r="F35" s="28"/>
      <c r="G35" s="24"/>
      <c r="H35" s="24"/>
      <c r="I35" s="33">
        <f>SUM(I32:I34)</f>
        <v>0</v>
      </c>
      <c r="J35" s="34">
        <f>SUM(J32:J34)</f>
        <v>0</v>
      </c>
      <c r="K35" s="131">
        <f>ROUNDDOWN(SUM(K32:K34),0)</f>
        <v>0</v>
      </c>
      <c r="L35" s="61"/>
    </row>
    <row r="36" spans="2:12" ht="15.95" customHeight="1" x14ac:dyDescent="0.15">
      <c r="C36" s="79"/>
      <c r="D36" s="80" t="s">
        <v>56</v>
      </c>
      <c r="E36" s="81"/>
      <c r="F36" s="82"/>
      <c r="G36" s="83"/>
      <c r="H36" s="83"/>
      <c r="I36" s="84">
        <f>SUM(I27,I32,I35)</f>
        <v>0</v>
      </c>
      <c r="J36" s="85">
        <f>SUM(J27,J32,J35)</f>
        <v>0</v>
      </c>
      <c r="K36" s="134">
        <f t="shared" ref="K36" si="0">SUM(K27,K32,K35)</f>
        <v>0</v>
      </c>
      <c r="L36" s="99"/>
    </row>
    <row r="37" spans="2:12" ht="15.95" customHeight="1" x14ac:dyDescent="0.15">
      <c r="B37" s="121"/>
      <c r="C37" s="122" t="s">
        <v>57</v>
      </c>
      <c r="D37" s="25" t="s">
        <v>58</v>
      </c>
      <c r="E37" s="25" t="s">
        <v>59</v>
      </c>
      <c r="F37" s="26" t="s">
        <v>60</v>
      </c>
      <c r="G37" s="111">
        <v>45200</v>
      </c>
      <c r="H37" s="111">
        <v>45230</v>
      </c>
      <c r="I37" s="123">
        <v>30000</v>
      </c>
      <c r="J37" s="124">
        <v>33000</v>
      </c>
      <c r="K37" s="120">
        <v>20000</v>
      </c>
      <c r="L37" s="117" t="s">
        <v>43</v>
      </c>
    </row>
    <row r="38" spans="2:12" ht="15.95" customHeight="1" x14ac:dyDescent="0.15">
      <c r="B38" s="121"/>
      <c r="C38" s="125" t="s">
        <v>61</v>
      </c>
      <c r="D38" s="42" t="s">
        <v>62</v>
      </c>
      <c r="E38" s="42" t="s">
        <v>59</v>
      </c>
      <c r="F38" s="48" t="s">
        <v>60</v>
      </c>
      <c r="G38" s="126">
        <v>45200</v>
      </c>
      <c r="H38" s="126">
        <v>45230</v>
      </c>
      <c r="I38" s="127">
        <v>30000</v>
      </c>
      <c r="J38" s="128">
        <v>33000</v>
      </c>
      <c r="K38" s="120">
        <v>20000</v>
      </c>
      <c r="L38" s="117" t="s">
        <v>43</v>
      </c>
    </row>
    <row r="39" spans="2:12" s="36" customFormat="1" ht="15.95" customHeight="1" x14ac:dyDescent="0.15">
      <c r="B39" s="121"/>
      <c r="C39" s="125" t="s">
        <v>63</v>
      </c>
      <c r="D39" s="42" t="s">
        <v>64</v>
      </c>
      <c r="E39" s="42" t="s">
        <v>65</v>
      </c>
      <c r="F39" s="48" t="s">
        <v>66</v>
      </c>
      <c r="G39" s="126">
        <v>45219</v>
      </c>
      <c r="H39" s="126">
        <v>45230</v>
      </c>
      <c r="I39" s="127">
        <v>10000</v>
      </c>
      <c r="J39" s="128">
        <v>11000</v>
      </c>
      <c r="K39" s="120">
        <v>6667</v>
      </c>
      <c r="L39" s="117" t="s">
        <v>28</v>
      </c>
    </row>
    <row r="40" spans="2:12" ht="15.95" customHeight="1" x14ac:dyDescent="0.15">
      <c r="C40" s="21"/>
      <c r="D40" s="9" t="s">
        <v>67</v>
      </c>
      <c r="E40" s="23"/>
      <c r="F40" s="28"/>
      <c r="G40" s="24"/>
      <c r="H40" s="24"/>
      <c r="I40" s="33">
        <f>SUM(I37:I39)</f>
        <v>70000</v>
      </c>
      <c r="J40" s="34">
        <f>SUM(J37:J39)</f>
        <v>77000</v>
      </c>
      <c r="K40" s="131">
        <f>ROUNDDOWN(SUM(K37:K39),0)</f>
        <v>46667</v>
      </c>
      <c r="L40" s="61"/>
    </row>
    <row r="41" spans="2:12" ht="15.95" customHeight="1" x14ac:dyDescent="0.15">
      <c r="C41" s="38" t="s">
        <v>68</v>
      </c>
      <c r="D41" s="25" t="s">
        <v>69</v>
      </c>
      <c r="E41" s="25" t="s">
        <v>70</v>
      </c>
      <c r="F41" s="26" t="s">
        <v>71</v>
      </c>
      <c r="G41" s="126">
        <v>45231</v>
      </c>
      <c r="H41" s="126">
        <v>45260</v>
      </c>
      <c r="I41" s="123">
        <v>30000</v>
      </c>
      <c r="J41" s="124">
        <v>33000</v>
      </c>
      <c r="K41" s="120">
        <v>20000</v>
      </c>
      <c r="L41" s="117" t="s">
        <v>43</v>
      </c>
    </row>
    <row r="42" spans="2:12" s="36" customFormat="1" ht="15.95" customHeight="1" x14ac:dyDescent="0.15">
      <c r="C42" s="125" t="s">
        <v>72</v>
      </c>
      <c r="D42" s="42" t="s">
        <v>73</v>
      </c>
      <c r="E42" s="42" t="s">
        <v>70</v>
      </c>
      <c r="F42" s="48" t="s">
        <v>71</v>
      </c>
      <c r="G42" s="126">
        <v>45231</v>
      </c>
      <c r="H42" s="126">
        <v>45260</v>
      </c>
      <c r="I42" s="127">
        <v>30000</v>
      </c>
      <c r="J42" s="128">
        <v>33000</v>
      </c>
      <c r="K42" s="120">
        <v>20000</v>
      </c>
      <c r="L42" s="117" t="s">
        <v>43</v>
      </c>
    </row>
    <row r="43" spans="2:12" ht="15.95" customHeight="1" x14ac:dyDescent="0.15">
      <c r="C43" s="30"/>
      <c r="D43" s="1"/>
      <c r="E43" s="22"/>
      <c r="F43" s="27"/>
      <c r="G43" s="22"/>
      <c r="H43" s="22"/>
      <c r="I43" s="2"/>
      <c r="J43" s="3"/>
      <c r="K43" s="59"/>
      <c r="L43" s="59"/>
    </row>
    <row r="44" spans="2:12" ht="15.95" customHeight="1" x14ac:dyDescent="0.15">
      <c r="C44" s="21"/>
      <c r="D44" s="9" t="s">
        <v>74</v>
      </c>
      <c r="E44" s="23"/>
      <c r="F44" s="28"/>
      <c r="G44" s="24"/>
      <c r="H44" s="24"/>
      <c r="I44" s="33">
        <f>SUM(I41:I43)</f>
        <v>60000</v>
      </c>
      <c r="J44" s="34">
        <f>SUM(J41:J43)</f>
        <v>66000</v>
      </c>
      <c r="K44" s="131">
        <f>ROUNDDOWN(SUM(K41:K43),0)</f>
        <v>40000</v>
      </c>
      <c r="L44" s="61"/>
    </row>
    <row r="45" spans="2:12" ht="15.95" customHeight="1" x14ac:dyDescent="0.15">
      <c r="C45" s="38" t="s">
        <v>75</v>
      </c>
      <c r="D45" s="25" t="s">
        <v>76</v>
      </c>
      <c r="E45" s="25" t="s">
        <v>70</v>
      </c>
      <c r="F45" s="26" t="s">
        <v>71</v>
      </c>
      <c r="G45" s="126">
        <v>45261</v>
      </c>
      <c r="H45" s="126">
        <v>45291</v>
      </c>
      <c r="I45" s="123">
        <v>30000</v>
      </c>
      <c r="J45" s="124">
        <v>33000</v>
      </c>
      <c r="K45" s="120">
        <v>20000</v>
      </c>
      <c r="L45" s="117" t="s">
        <v>43</v>
      </c>
    </row>
    <row r="46" spans="2:12" s="36" customFormat="1" ht="15.95" customHeight="1" x14ac:dyDescent="0.15">
      <c r="C46" s="125" t="s">
        <v>77</v>
      </c>
      <c r="D46" s="42" t="s">
        <v>78</v>
      </c>
      <c r="E46" s="42" t="s">
        <v>70</v>
      </c>
      <c r="F46" s="48" t="s">
        <v>71</v>
      </c>
      <c r="G46" s="126">
        <v>45261</v>
      </c>
      <c r="H46" s="126">
        <v>45291</v>
      </c>
      <c r="I46" s="127">
        <v>30000</v>
      </c>
      <c r="J46" s="128">
        <v>33000</v>
      </c>
      <c r="K46" s="120">
        <v>20000</v>
      </c>
      <c r="L46" s="117" t="s">
        <v>43</v>
      </c>
    </row>
    <row r="47" spans="2:12" s="36" customFormat="1" ht="15.95" customHeight="1" x14ac:dyDescent="0.15">
      <c r="C47" s="45"/>
      <c r="D47" s="40"/>
      <c r="E47" s="40"/>
      <c r="F47" s="41"/>
      <c r="G47" s="40"/>
      <c r="H47" s="40"/>
      <c r="I47" s="46"/>
      <c r="J47" s="47"/>
      <c r="K47" s="60"/>
      <c r="L47" s="60"/>
    </row>
    <row r="48" spans="2:12" s="36" customFormat="1" ht="15.95" customHeight="1" x14ac:dyDescent="0.15">
      <c r="C48" s="54"/>
      <c r="D48" s="55" t="s">
        <v>79</v>
      </c>
      <c r="E48" s="55"/>
      <c r="F48" s="56"/>
      <c r="G48" s="57"/>
      <c r="H48" s="57"/>
      <c r="I48" s="66">
        <f>SUM(I45:I47)</f>
        <v>60000</v>
      </c>
      <c r="J48" s="129">
        <f>SUM(J45:J47)</f>
        <v>66000</v>
      </c>
      <c r="K48" s="131">
        <f>ROUNDDOWN(SUM(K45:K47),0)</f>
        <v>40000</v>
      </c>
      <c r="L48" s="62"/>
    </row>
    <row r="49" spans="3:12" ht="15.95" customHeight="1" x14ac:dyDescent="0.15">
      <c r="C49" s="79"/>
      <c r="D49" s="80" t="s">
        <v>80</v>
      </c>
      <c r="E49" s="81"/>
      <c r="F49" s="82"/>
      <c r="G49" s="83"/>
      <c r="H49" s="83"/>
      <c r="I49" s="84">
        <f>SUM(I40,I44,I48)</f>
        <v>190000</v>
      </c>
      <c r="J49" s="85">
        <f t="shared" ref="J49:K49" si="1">SUM(J40,J44,J48)</f>
        <v>209000</v>
      </c>
      <c r="K49" s="136">
        <f t="shared" si="1"/>
        <v>126667</v>
      </c>
      <c r="L49" s="99"/>
    </row>
    <row r="50" spans="3:12" ht="15.95" customHeight="1" x14ac:dyDescent="0.15">
      <c r="C50" s="38" t="s">
        <v>81</v>
      </c>
      <c r="D50" s="25" t="s">
        <v>82</v>
      </c>
      <c r="E50" s="25" t="s">
        <v>70</v>
      </c>
      <c r="F50" s="26" t="s">
        <v>71</v>
      </c>
      <c r="G50" s="126">
        <v>44927</v>
      </c>
      <c r="H50" s="126">
        <v>44957</v>
      </c>
      <c r="I50" s="123">
        <v>30000</v>
      </c>
      <c r="J50" s="124">
        <v>33000</v>
      </c>
      <c r="K50" s="120">
        <v>20000</v>
      </c>
      <c r="L50" s="117" t="s">
        <v>43</v>
      </c>
    </row>
    <row r="51" spans="3:12" s="36" customFormat="1" ht="15.95" customHeight="1" x14ac:dyDescent="0.15">
      <c r="C51" s="125" t="s">
        <v>83</v>
      </c>
      <c r="D51" s="42" t="s">
        <v>84</v>
      </c>
      <c r="E51" s="42" t="s">
        <v>70</v>
      </c>
      <c r="F51" s="48" t="s">
        <v>71</v>
      </c>
      <c r="G51" s="126">
        <v>44927</v>
      </c>
      <c r="H51" s="126">
        <v>44957</v>
      </c>
      <c r="I51" s="127">
        <v>30000</v>
      </c>
      <c r="J51" s="128">
        <v>33000</v>
      </c>
      <c r="K51" s="120">
        <v>20000</v>
      </c>
      <c r="L51" s="117" t="s">
        <v>43</v>
      </c>
    </row>
    <row r="52" spans="3:12" ht="15.95" customHeight="1" x14ac:dyDescent="0.15">
      <c r="C52" s="30"/>
      <c r="D52" s="1"/>
      <c r="E52" s="22"/>
      <c r="F52" s="27"/>
      <c r="G52" s="22"/>
      <c r="H52" s="22"/>
      <c r="I52" s="2"/>
      <c r="J52" s="3"/>
      <c r="K52" s="59"/>
      <c r="L52" s="59"/>
    </row>
    <row r="53" spans="3:12" ht="15.95" customHeight="1" x14ac:dyDescent="0.15">
      <c r="C53" s="21"/>
      <c r="D53" s="9" t="s">
        <v>85</v>
      </c>
      <c r="E53" s="23"/>
      <c r="F53" s="28"/>
      <c r="G53" s="24"/>
      <c r="H53" s="24"/>
      <c r="I53" s="33">
        <f>SUM(I50:I52)</f>
        <v>60000</v>
      </c>
      <c r="J53" s="34">
        <f>SUM(J50:J52)</f>
        <v>66000</v>
      </c>
      <c r="K53" s="131">
        <f>ROUNDDOWN(SUM(K50:K52),0)</f>
        <v>40000</v>
      </c>
      <c r="L53" s="61"/>
    </row>
    <row r="54" spans="3:12" ht="15.95" customHeight="1" x14ac:dyDescent="0.15">
      <c r="C54" s="38" t="s">
        <v>86</v>
      </c>
      <c r="D54" s="25" t="s">
        <v>87</v>
      </c>
      <c r="E54" s="25" t="s">
        <v>70</v>
      </c>
      <c r="F54" s="26" t="s">
        <v>71</v>
      </c>
      <c r="G54" s="126">
        <v>44958</v>
      </c>
      <c r="H54" s="126">
        <v>44985</v>
      </c>
      <c r="I54" s="123">
        <v>30000</v>
      </c>
      <c r="J54" s="124">
        <v>33000</v>
      </c>
      <c r="K54" s="120">
        <v>20000</v>
      </c>
      <c r="L54" s="117" t="s">
        <v>43</v>
      </c>
    </row>
    <row r="55" spans="3:12" s="36" customFormat="1" ht="15.95" customHeight="1" x14ac:dyDescent="0.15">
      <c r="C55" s="125" t="s">
        <v>88</v>
      </c>
      <c r="D55" s="42" t="s">
        <v>89</v>
      </c>
      <c r="E55" s="42" t="s">
        <v>70</v>
      </c>
      <c r="F55" s="48" t="s">
        <v>71</v>
      </c>
      <c r="G55" s="126">
        <v>44958</v>
      </c>
      <c r="H55" s="126">
        <v>44985</v>
      </c>
      <c r="I55" s="127">
        <v>30000</v>
      </c>
      <c r="J55" s="128">
        <v>33000</v>
      </c>
      <c r="K55" s="120">
        <v>20000</v>
      </c>
      <c r="L55" s="117" t="s">
        <v>43</v>
      </c>
    </row>
    <row r="56" spans="3:12" ht="15.95" customHeight="1" x14ac:dyDescent="0.15">
      <c r="C56" s="30"/>
      <c r="D56" s="1"/>
      <c r="E56" s="22"/>
      <c r="F56" s="27"/>
      <c r="G56" s="22"/>
      <c r="H56" s="22"/>
      <c r="I56" s="2"/>
      <c r="J56" s="3"/>
      <c r="K56" s="59"/>
      <c r="L56" s="59"/>
    </row>
    <row r="57" spans="3:12" ht="15.95" customHeight="1" x14ac:dyDescent="0.15">
      <c r="C57" s="21"/>
      <c r="D57" s="9" t="s">
        <v>90</v>
      </c>
      <c r="E57" s="23"/>
      <c r="F57" s="28"/>
      <c r="G57" s="24"/>
      <c r="H57" s="24"/>
      <c r="I57" s="33">
        <f>SUM(I54:I56)</f>
        <v>60000</v>
      </c>
      <c r="J57" s="34">
        <f>SUM(J54:J56)</f>
        <v>66000</v>
      </c>
      <c r="K57" s="131">
        <f>ROUNDDOWN(SUM(K54:K56),0)</f>
        <v>40000</v>
      </c>
      <c r="L57" s="61"/>
    </row>
    <row r="58" spans="3:12" ht="15.95" customHeight="1" x14ac:dyDescent="0.15">
      <c r="C58" s="38" t="s">
        <v>91</v>
      </c>
      <c r="D58" s="25" t="s">
        <v>92</v>
      </c>
      <c r="E58" s="25" t="s">
        <v>70</v>
      </c>
      <c r="F58" s="26" t="s">
        <v>71</v>
      </c>
      <c r="G58" s="126">
        <v>44986</v>
      </c>
      <c r="H58" s="126">
        <v>45016</v>
      </c>
      <c r="I58" s="123">
        <v>30000</v>
      </c>
      <c r="J58" s="124">
        <v>33000</v>
      </c>
      <c r="K58" s="120">
        <v>20000</v>
      </c>
      <c r="L58" s="117" t="s">
        <v>43</v>
      </c>
    </row>
    <row r="59" spans="3:12" s="36" customFormat="1" ht="15.95" customHeight="1" x14ac:dyDescent="0.15">
      <c r="C59" s="125" t="s">
        <v>93</v>
      </c>
      <c r="D59" s="42" t="s">
        <v>94</v>
      </c>
      <c r="E59" s="42" t="s">
        <v>70</v>
      </c>
      <c r="F59" s="48" t="s">
        <v>71</v>
      </c>
      <c r="G59" s="126">
        <v>44986</v>
      </c>
      <c r="H59" s="126">
        <v>45016</v>
      </c>
      <c r="I59" s="127">
        <v>30000</v>
      </c>
      <c r="J59" s="128">
        <v>33000</v>
      </c>
      <c r="K59" s="120">
        <v>20000</v>
      </c>
      <c r="L59" s="117" t="s">
        <v>43</v>
      </c>
    </row>
    <row r="60" spans="3:12" ht="15.95" customHeight="1" x14ac:dyDescent="0.15">
      <c r="C60" s="30"/>
      <c r="D60" s="1"/>
      <c r="E60" s="22"/>
      <c r="F60" s="27"/>
      <c r="G60" s="22"/>
      <c r="H60" s="22"/>
      <c r="I60" s="2"/>
      <c r="J60" s="3"/>
      <c r="K60" s="59"/>
      <c r="L60" s="59"/>
    </row>
    <row r="61" spans="3:12" ht="15.95" customHeight="1" x14ac:dyDescent="0.15">
      <c r="C61" s="21"/>
      <c r="D61" s="9" t="s">
        <v>95</v>
      </c>
      <c r="E61" s="23"/>
      <c r="F61" s="28"/>
      <c r="G61" s="24"/>
      <c r="H61" s="24"/>
      <c r="I61" s="33">
        <f>SUM(I58:I60)</f>
        <v>60000</v>
      </c>
      <c r="J61" s="34">
        <f>SUM(J58:J60)</f>
        <v>66000</v>
      </c>
      <c r="K61" s="131">
        <f>ROUNDDOWN(SUM(K58:K60),0)</f>
        <v>40000</v>
      </c>
      <c r="L61" s="61"/>
    </row>
    <row r="62" spans="3:12" ht="15.95" customHeight="1" x14ac:dyDescent="0.15">
      <c r="C62" s="79"/>
      <c r="D62" s="80" t="s">
        <v>96</v>
      </c>
      <c r="E62" s="81"/>
      <c r="F62" s="82"/>
      <c r="G62" s="83"/>
      <c r="H62" s="83"/>
      <c r="I62" s="84">
        <f>SUM(I53,I57,I61)</f>
        <v>180000</v>
      </c>
      <c r="J62" s="85">
        <f t="shared" ref="J62" si="2">SUM(J53,J57,J61)</f>
        <v>198000</v>
      </c>
      <c r="K62" s="136">
        <f>SUM(K53,K57,K61)</f>
        <v>120000</v>
      </c>
      <c r="L62" s="99"/>
    </row>
    <row r="63" spans="3:12" ht="15.95" customHeight="1" x14ac:dyDescent="0.15">
      <c r="C63" s="100"/>
      <c r="D63" s="101" t="s">
        <v>97</v>
      </c>
      <c r="E63" s="102"/>
      <c r="F63" s="103"/>
      <c r="G63" s="104"/>
      <c r="H63" s="104"/>
      <c r="I63" s="105">
        <f>SUM(I62,I49,I36,I23)</f>
        <v>56420000</v>
      </c>
      <c r="J63" s="106">
        <f>SUM(J62,J49,J36,J23)</f>
        <v>62062000</v>
      </c>
      <c r="K63" s="106">
        <f>SUM(K62,K49,K36,K23)</f>
        <v>32563334</v>
      </c>
      <c r="L63" s="107"/>
    </row>
    <row r="64" spans="3:12" ht="16.350000000000001" customHeight="1" x14ac:dyDescent="0.15">
      <c r="C64" s="11"/>
      <c r="L64" s="253" t="s">
        <v>98</v>
      </c>
    </row>
    <row r="65" spans="3:3" ht="16.350000000000001" customHeight="1" x14ac:dyDescent="0.15">
      <c r="C65" s="11"/>
    </row>
  </sheetData>
  <sheetProtection formatCells="0" formatRows="0" insertRows="0" deleteRows="0"/>
  <mergeCells count="18">
    <mergeCell ref="K9:K10"/>
    <mergeCell ref="L9:L10"/>
    <mergeCell ref="D6:J6"/>
    <mergeCell ref="D7:J7"/>
    <mergeCell ref="D8:J8"/>
    <mergeCell ref="H9:H10"/>
    <mergeCell ref="I9:J9"/>
    <mergeCell ref="C9:C10"/>
    <mergeCell ref="D9:D10"/>
    <mergeCell ref="E9:E10"/>
    <mergeCell ref="F9:F10"/>
    <mergeCell ref="G9:G10"/>
    <mergeCell ref="D5:J5"/>
    <mergeCell ref="D1:G1"/>
    <mergeCell ref="G2:H2"/>
    <mergeCell ref="I2:J2"/>
    <mergeCell ref="D3:J3"/>
    <mergeCell ref="D4:J4"/>
  </mergeCells>
  <phoneticPr fontId="2"/>
  <conditionalFormatting sqref="K4">
    <cfRule type="containsBlanks" dxfId="36" priority="1">
      <formula>LEN(TRIM(K4))=0</formula>
    </cfRule>
  </conditionalFormatting>
  <dataValidations count="1">
    <dataValidation type="list" allowBlank="1" showInputMessage="1" showErrorMessage="1" sqref="K4" xr:uid="{0F4FF8C5-D7C7-46A1-9170-1B1EFF60C9F6}">
      <formula1>"3,4,5,6,7"</formula1>
    </dataValidation>
  </dataValidations>
  <pageMargins left="0.78740157480314965" right="0.39370078740157483" top="0.59055118110236227" bottom="0.59055118110236227" header="0.39370078740157483" footer="0.39370078740157483"/>
  <pageSetup paperSize="9" scale="63"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47246-864F-4077-9441-A9F47AFB1310}">
  <sheetPr>
    <tabColor theme="6"/>
    <pageSetUpPr fitToPage="1"/>
  </sheetPr>
  <dimension ref="B1:M75"/>
  <sheetViews>
    <sheetView zoomScale="90" zoomScaleNormal="90" workbookViewId="0">
      <selection activeCell="Q31" sqref="Q31"/>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99</v>
      </c>
      <c r="C1" s="259" t="s">
        <v>2</v>
      </c>
      <c r="D1" s="260"/>
      <c r="E1" s="260"/>
      <c r="F1" s="260"/>
      <c r="G1" s="32"/>
      <c r="H1" s="17"/>
      <c r="I1" s="13" t="s">
        <v>3</v>
      </c>
    </row>
    <row r="2" spans="2:13" ht="16.350000000000001" customHeight="1" x14ac:dyDescent="0.15">
      <c r="C2" s="5"/>
      <c r="D2" s="5"/>
      <c r="E2" s="18"/>
      <c r="F2" s="261" t="s">
        <v>4</v>
      </c>
      <c r="G2" s="262"/>
      <c r="H2" s="263" t="s">
        <v>5</v>
      </c>
      <c r="I2" s="264"/>
    </row>
    <row r="3" spans="2:13" ht="15.95" customHeight="1" x14ac:dyDescent="0.15">
      <c r="B3" s="31" t="s">
        <v>6</v>
      </c>
      <c r="C3" s="257" t="s">
        <v>7</v>
      </c>
      <c r="D3" s="257"/>
      <c r="E3" s="257"/>
      <c r="F3" s="258"/>
      <c r="G3" s="258"/>
      <c r="H3" s="258"/>
      <c r="I3" s="258"/>
      <c r="J3" s="254" t="s">
        <v>8</v>
      </c>
      <c r="K3" s="16"/>
      <c r="L3" s="16"/>
      <c r="M3" s="16"/>
    </row>
    <row r="4" spans="2:13" ht="15.95" customHeight="1" x14ac:dyDescent="0.15">
      <c r="B4" s="31"/>
      <c r="C4" s="257" t="s">
        <v>9</v>
      </c>
      <c r="D4" s="257"/>
      <c r="E4" s="257"/>
      <c r="F4" s="258"/>
      <c r="G4" s="258"/>
      <c r="H4" s="258"/>
      <c r="I4" s="258"/>
      <c r="J4" s="255"/>
      <c r="K4" s="16"/>
      <c r="L4" s="16"/>
      <c r="M4" s="16"/>
    </row>
    <row r="5" spans="2:13" ht="15.95" customHeight="1" x14ac:dyDescent="0.15">
      <c r="B5" s="31"/>
      <c r="C5" s="257" t="s">
        <v>10</v>
      </c>
      <c r="D5" s="257"/>
      <c r="E5" s="257"/>
      <c r="F5" s="258"/>
      <c r="G5" s="258"/>
      <c r="H5" s="258"/>
      <c r="I5" s="258"/>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57" t="s">
        <v>10</v>
      </c>
      <c r="D7" s="257"/>
      <c r="E7" s="257"/>
      <c r="F7" s="258"/>
      <c r="G7" s="258"/>
      <c r="H7" s="258"/>
      <c r="I7" s="258"/>
      <c r="J7" s="16"/>
      <c r="K7" s="16"/>
      <c r="L7" s="16"/>
      <c r="M7" s="16"/>
    </row>
    <row r="8" spans="2:13" ht="15.75" customHeight="1" x14ac:dyDescent="0.15">
      <c r="B8" s="6" t="s">
        <v>14</v>
      </c>
      <c r="C8" s="277" t="s">
        <v>100</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v>1</v>
      </c>
      <c r="C11" s="12" t="s">
        <v>102</v>
      </c>
      <c r="D11" s="25" t="s">
        <v>103</v>
      </c>
      <c r="E11" s="26" t="s">
        <v>104</v>
      </c>
      <c r="F11" s="111">
        <v>45031</v>
      </c>
      <c r="G11" s="111">
        <v>45046</v>
      </c>
      <c r="H11" s="14">
        <v>100000</v>
      </c>
      <c r="I11" s="15">
        <v>110000</v>
      </c>
      <c r="J11" s="58"/>
    </row>
    <row r="12" spans="2:13" s="36" customFormat="1" ht="15.95" customHeight="1" x14ac:dyDescent="0.15">
      <c r="B12" s="49"/>
      <c r="C12" s="50"/>
      <c r="D12" s="50"/>
      <c r="E12" s="51"/>
      <c r="F12" s="50"/>
      <c r="G12" s="50"/>
      <c r="H12" s="69"/>
      <c r="I12" s="53"/>
      <c r="J12" s="67"/>
    </row>
    <row r="13" spans="2:13" s="36" customFormat="1" ht="15.95" customHeight="1" x14ac:dyDescent="0.15">
      <c r="B13" s="49"/>
      <c r="C13" s="50"/>
      <c r="D13" s="50"/>
      <c r="E13" s="51"/>
      <c r="F13" s="50"/>
      <c r="G13" s="50"/>
      <c r="H13" s="52"/>
      <c r="I13" s="53"/>
      <c r="J13" s="60"/>
    </row>
    <row r="14" spans="2:13" s="36" customFormat="1" ht="15.95" customHeight="1" x14ac:dyDescent="0.15">
      <c r="B14" s="54"/>
      <c r="C14" s="55" t="s">
        <v>38</v>
      </c>
      <c r="D14" s="55"/>
      <c r="E14" s="56"/>
      <c r="F14" s="57"/>
      <c r="G14" s="57"/>
      <c r="H14" s="66">
        <f>SUM(H11:H13)</f>
        <v>100000</v>
      </c>
      <c r="I14" s="129">
        <f>SUM(I11:I13)</f>
        <v>110000</v>
      </c>
      <c r="J14" s="62"/>
    </row>
    <row r="15" spans="2:13" s="36" customFormat="1" ht="15.95" customHeight="1" x14ac:dyDescent="0.15">
      <c r="B15" s="63"/>
      <c r="C15" s="35"/>
      <c r="D15" s="35"/>
      <c r="E15" s="37"/>
      <c r="F15" s="35"/>
      <c r="G15" s="35"/>
      <c r="H15" s="64"/>
      <c r="I15" s="65"/>
      <c r="J15" s="60"/>
    </row>
    <row r="16" spans="2:13" s="36" customFormat="1" ht="15.95" customHeight="1" x14ac:dyDescent="0.15">
      <c r="B16" s="49"/>
      <c r="C16" s="50"/>
      <c r="D16" s="50"/>
      <c r="E16" s="51"/>
      <c r="F16" s="50"/>
      <c r="G16" s="50"/>
      <c r="H16" s="75"/>
      <c r="I16" s="53"/>
      <c r="J16" s="67"/>
    </row>
    <row r="17" spans="2:10" s="36" customFormat="1" ht="15.95" customHeight="1" x14ac:dyDescent="0.15">
      <c r="B17" s="49"/>
      <c r="C17" s="50"/>
      <c r="D17" s="50"/>
      <c r="E17" s="51"/>
      <c r="F17" s="50"/>
      <c r="G17" s="50"/>
      <c r="H17" s="52"/>
      <c r="I17" s="53"/>
      <c r="J17" s="60"/>
    </row>
    <row r="18" spans="2:10" s="36" customFormat="1" ht="15.75" customHeight="1" x14ac:dyDescent="0.15">
      <c r="B18" s="54"/>
      <c r="C18" s="55" t="s">
        <v>46</v>
      </c>
      <c r="D18" s="55"/>
      <c r="E18" s="56"/>
      <c r="F18" s="57"/>
      <c r="G18" s="57"/>
      <c r="H18" s="66">
        <f>SUM(H15:H17)</f>
        <v>0</v>
      </c>
      <c r="I18" s="129">
        <f>SUM(I15:I17)</f>
        <v>0</v>
      </c>
      <c r="J18" s="62"/>
    </row>
    <row r="19" spans="2:10" s="36" customFormat="1" ht="15.95" customHeight="1" x14ac:dyDescent="0.15">
      <c r="B19" s="63"/>
      <c r="C19" s="35"/>
      <c r="D19" s="35"/>
      <c r="E19" s="37"/>
      <c r="F19" s="35"/>
      <c r="G19" s="35"/>
      <c r="H19" s="64"/>
      <c r="I19" s="65"/>
      <c r="J19" s="68"/>
    </row>
    <row r="20" spans="2:10" s="36" customFormat="1" ht="15.95" customHeight="1" x14ac:dyDescent="0.15">
      <c r="B20" s="49"/>
      <c r="C20" s="50"/>
      <c r="D20" s="50"/>
      <c r="E20" s="51"/>
      <c r="F20" s="50"/>
      <c r="G20" s="50"/>
      <c r="H20" s="75"/>
      <c r="I20" s="53"/>
      <c r="J20" s="67"/>
    </row>
    <row r="21" spans="2:10" s="36" customFormat="1" ht="15.95" customHeight="1" x14ac:dyDescent="0.15">
      <c r="B21" s="49"/>
      <c r="C21" s="50"/>
      <c r="D21" s="50"/>
      <c r="E21" s="51"/>
      <c r="F21" s="50"/>
      <c r="G21" s="50"/>
      <c r="H21" s="75"/>
      <c r="I21" s="53"/>
      <c r="J21" s="67"/>
    </row>
    <row r="22" spans="2:10" s="36" customFormat="1" ht="15.95" customHeight="1" x14ac:dyDescent="0.15">
      <c r="B22" s="54"/>
      <c r="C22" s="55" t="s">
        <v>51</v>
      </c>
      <c r="D22" s="55"/>
      <c r="E22" s="56"/>
      <c r="F22" s="57"/>
      <c r="G22" s="57"/>
      <c r="H22" s="66">
        <f>SUM(H19:H21)</f>
        <v>0</v>
      </c>
      <c r="I22" s="129">
        <f>SUM(I19:I21)</f>
        <v>0</v>
      </c>
      <c r="J22" s="109"/>
    </row>
    <row r="23" spans="2:10" s="36" customFormat="1" ht="15.95" customHeight="1" x14ac:dyDescent="0.15">
      <c r="B23" s="71"/>
      <c r="C23" s="72" t="s">
        <v>105</v>
      </c>
      <c r="D23" s="72"/>
      <c r="E23" s="73"/>
      <c r="F23" s="74"/>
      <c r="G23" s="74"/>
      <c r="H23" s="96">
        <f>SUM(H14,H18,H22)</f>
        <v>100000</v>
      </c>
      <c r="I23" s="97">
        <f>SUM(I14,I18,I22)</f>
        <v>110000</v>
      </c>
      <c r="J23" s="98">
        <f>ROUNDDOWN(H23*$J$6,0)</f>
        <v>66666</v>
      </c>
    </row>
    <row r="24" spans="2:10" s="36" customFormat="1" ht="15.95" customHeight="1" x14ac:dyDescent="0.15">
      <c r="B24" s="86"/>
      <c r="C24" s="72" t="s">
        <v>106</v>
      </c>
      <c r="D24" s="87"/>
      <c r="E24" s="88"/>
      <c r="F24" s="89"/>
      <c r="G24" s="89"/>
      <c r="H24" s="90">
        <f>'記入サンプルA(電動車等費用)'!I23</f>
        <v>56050000</v>
      </c>
      <c r="I24" s="90">
        <f>'記入サンプルA(電動車等費用)'!J23</f>
        <v>61655000</v>
      </c>
      <c r="J24" s="98">
        <f>'記入サンプルA(電動車等費用)'!K23</f>
        <v>32316667</v>
      </c>
    </row>
    <row r="25" spans="2:10" s="36" customFormat="1" ht="15.95" customHeight="1" x14ac:dyDescent="0.15">
      <c r="B25" s="86"/>
      <c r="C25" s="80" t="s">
        <v>107</v>
      </c>
      <c r="D25" s="92"/>
      <c r="E25" s="93"/>
      <c r="F25" s="94"/>
      <c r="G25" s="94"/>
      <c r="H25" s="90">
        <f>SUM(H23,H24)</f>
        <v>56150000</v>
      </c>
      <c r="I25" s="90">
        <f>SUM(I23,I24)</f>
        <v>61765000</v>
      </c>
      <c r="J25" s="95">
        <f>ROUND(J23+J24,0)</f>
        <v>32383333</v>
      </c>
    </row>
    <row r="26" spans="2:10" ht="15.95" customHeight="1" x14ac:dyDescent="0.15">
      <c r="B26" s="29"/>
      <c r="C26" s="12"/>
      <c r="D26" s="25"/>
      <c r="E26" s="26"/>
      <c r="F26" s="25"/>
      <c r="G26" s="25"/>
      <c r="H26" s="14"/>
      <c r="I26" s="15"/>
      <c r="J26" s="59"/>
    </row>
    <row r="27" spans="2:10" s="36" customFormat="1" ht="15.95" customHeight="1" x14ac:dyDescent="0.15">
      <c r="B27" s="45"/>
      <c r="C27" s="40"/>
      <c r="D27" s="40"/>
      <c r="E27" s="41"/>
      <c r="F27" s="40"/>
      <c r="G27" s="40"/>
      <c r="H27" s="46"/>
      <c r="I27" s="47"/>
      <c r="J27" s="60"/>
    </row>
    <row r="28" spans="2:10" ht="15.95" customHeight="1" x14ac:dyDescent="0.15">
      <c r="B28" s="30"/>
      <c r="C28" s="1"/>
      <c r="D28" s="22"/>
      <c r="E28" s="27"/>
      <c r="F28" s="22"/>
      <c r="G28" s="22"/>
      <c r="H28" s="2"/>
      <c r="I28" s="3"/>
      <c r="J28" s="59"/>
    </row>
    <row r="29" spans="2:10" ht="15.95" customHeight="1" x14ac:dyDescent="0.15">
      <c r="B29" s="21"/>
      <c r="C29" s="9" t="s">
        <v>53</v>
      </c>
      <c r="D29" s="23"/>
      <c r="E29" s="28"/>
      <c r="F29" s="24"/>
      <c r="G29" s="24"/>
      <c r="H29" s="33">
        <f>SUM(H26:H28)</f>
        <v>0</v>
      </c>
      <c r="I29" s="34">
        <f>SUM(I26:I28)</f>
        <v>0</v>
      </c>
      <c r="J29" s="59"/>
    </row>
    <row r="30" spans="2:10" ht="15.95" customHeight="1" x14ac:dyDescent="0.15">
      <c r="B30" s="29"/>
      <c r="C30" s="12"/>
      <c r="D30" s="25"/>
      <c r="E30" s="26"/>
      <c r="F30" s="25"/>
      <c r="G30" s="25"/>
      <c r="H30" s="14"/>
      <c r="I30" s="15"/>
      <c r="J30" s="59"/>
    </row>
    <row r="31" spans="2:10" s="36" customFormat="1" ht="15.95" customHeight="1" x14ac:dyDescent="0.15">
      <c r="B31" s="45"/>
      <c r="C31" s="40"/>
      <c r="D31" s="40"/>
      <c r="E31" s="41"/>
      <c r="F31" s="40"/>
      <c r="G31" s="40"/>
      <c r="H31" s="46"/>
      <c r="I31" s="47"/>
      <c r="J31" s="60"/>
    </row>
    <row r="32" spans="2:10" ht="15.95" customHeight="1" x14ac:dyDescent="0.15">
      <c r="B32" s="30"/>
      <c r="C32" s="1"/>
      <c r="D32" s="22"/>
      <c r="E32" s="27"/>
      <c r="F32" s="22"/>
      <c r="G32" s="22"/>
      <c r="H32" s="2"/>
      <c r="I32" s="3"/>
      <c r="J32" s="59"/>
    </row>
    <row r="33" spans="2:10" ht="15.95" customHeight="1" x14ac:dyDescent="0.15">
      <c r="B33" s="21"/>
      <c r="C33" s="9" t="s">
        <v>54</v>
      </c>
      <c r="D33" s="23"/>
      <c r="E33" s="28"/>
      <c r="F33" s="24"/>
      <c r="G33" s="24"/>
      <c r="H33" s="33">
        <f>SUM(H30:H32)</f>
        <v>0</v>
      </c>
      <c r="I33" s="34">
        <f>SUM(I30:I32)</f>
        <v>0</v>
      </c>
      <c r="J33" s="59"/>
    </row>
    <row r="34" spans="2:10" ht="15.95" customHeight="1" x14ac:dyDescent="0.15">
      <c r="B34" s="29"/>
      <c r="C34" s="12"/>
      <c r="D34" s="25"/>
      <c r="E34" s="26"/>
      <c r="F34" s="25"/>
      <c r="G34" s="25"/>
      <c r="H34" s="14"/>
      <c r="I34" s="15"/>
      <c r="J34" s="59"/>
    </row>
    <row r="35" spans="2:10" s="36" customFormat="1" ht="15.95" customHeight="1" x14ac:dyDescent="0.15">
      <c r="B35" s="45"/>
      <c r="C35" s="40"/>
      <c r="D35" s="40"/>
      <c r="E35" s="41"/>
      <c r="F35" s="40"/>
      <c r="G35" s="40"/>
      <c r="H35" s="46"/>
      <c r="I35" s="47"/>
      <c r="J35" s="60"/>
    </row>
    <row r="36" spans="2:10" ht="15.95" customHeight="1" x14ac:dyDescent="0.15">
      <c r="B36" s="30"/>
      <c r="C36" s="1"/>
      <c r="D36" s="22"/>
      <c r="E36" s="27"/>
      <c r="F36" s="22"/>
      <c r="G36" s="22"/>
      <c r="H36" s="2"/>
      <c r="I36" s="3"/>
      <c r="J36" s="59"/>
    </row>
    <row r="37" spans="2:10" ht="15.95" customHeight="1" x14ac:dyDescent="0.15">
      <c r="B37" s="21"/>
      <c r="C37" s="9" t="s">
        <v>55</v>
      </c>
      <c r="D37" s="23"/>
      <c r="E37" s="28"/>
      <c r="F37" s="24"/>
      <c r="G37" s="24"/>
      <c r="H37" s="33">
        <f>SUM(H34:H36)</f>
        <v>0</v>
      </c>
      <c r="I37" s="34">
        <f>SUM(I34:I36)</f>
        <v>0</v>
      </c>
      <c r="J37" s="59"/>
    </row>
    <row r="38" spans="2:10" s="36" customFormat="1" ht="15.95" customHeight="1" x14ac:dyDescent="0.15">
      <c r="B38" s="71"/>
      <c r="C38" s="72" t="s">
        <v>108</v>
      </c>
      <c r="D38" s="72"/>
      <c r="E38" s="73"/>
      <c r="F38" s="74"/>
      <c r="G38" s="74"/>
      <c r="H38" s="96">
        <f>SUM(H29,H33,H37)</f>
        <v>0</v>
      </c>
      <c r="I38" s="97">
        <f>SUM(I29,I33,I37)</f>
        <v>0</v>
      </c>
      <c r="J38" s="98">
        <f>ROUNDDOWN(H38*$J$6,0)</f>
        <v>0</v>
      </c>
    </row>
    <row r="39" spans="2:10" s="36" customFormat="1" ht="15.95" customHeight="1" x14ac:dyDescent="0.15">
      <c r="B39" s="86"/>
      <c r="C39" s="72" t="s">
        <v>109</v>
      </c>
      <c r="D39" s="87"/>
      <c r="E39" s="88"/>
      <c r="F39" s="89"/>
      <c r="G39" s="89"/>
      <c r="H39" s="90">
        <f>'★外注費（電動車等費用）'!H36</f>
        <v>0</v>
      </c>
      <c r="I39" s="91">
        <f>'★外注費（電動車等費用）'!I36</f>
        <v>0</v>
      </c>
      <c r="J39" s="98">
        <f>'★外注費（電動車等費用）'!J36</f>
        <v>0</v>
      </c>
    </row>
    <row r="40" spans="2:10" s="36" customFormat="1" ht="15.95" customHeight="1" x14ac:dyDescent="0.15">
      <c r="B40" s="86"/>
      <c r="C40" s="72" t="s">
        <v>110</v>
      </c>
      <c r="D40" s="92"/>
      <c r="E40" s="93"/>
      <c r="F40" s="94"/>
      <c r="G40" s="94"/>
      <c r="H40" s="90">
        <f>SUM(H38,H39)</f>
        <v>0</v>
      </c>
      <c r="I40" s="91">
        <f>SUM(I38,I39)</f>
        <v>0</v>
      </c>
      <c r="J40" s="95">
        <f>ROUND(J38+J39,0)</f>
        <v>0</v>
      </c>
    </row>
    <row r="41" spans="2:10" s="36" customFormat="1" ht="15.95" customHeight="1" x14ac:dyDescent="0.15">
      <c r="B41" s="63"/>
      <c r="C41" s="35"/>
      <c r="D41" s="35"/>
      <c r="E41" s="37"/>
      <c r="F41" s="35"/>
      <c r="G41" s="35"/>
      <c r="H41" s="64"/>
      <c r="I41" s="65"/>
      <c r="J41" s="60"/>
    </row>
    <row r="42" spans="2:10" s="36" customFormat="1" ht="15.95" customHeight="1" x14ac:dyDescent="0.15">
      <c r="B42" s="45"/>
      <c r="C42" s="40"/>
      <c r="D42" s="40"/>
      <c r="E42" s="41"/>
      <c r="F42" s="40"/>
      <c r="G42" s="40"/>
      <c r="H42" s="46"/>
      <c r="I42" s="47"/>
      <c r="J42" s="60"/>
    </row>
    <row r="43" spans="2:10" ht="15.95" customHeight="1" x14ac:dyDescent="0.15">
      <c r="B43" s="30"/>
      <c r="C43" s="1"/>
      <c r="D43" s="22"/>
      <c r="E43" s="27"/>
      <c r="F43" s="22"/>
      <c r="G43" s="22"/>
      <c r="H43" s="2"/>
      <c r="I43" s="3"/>
      <c r="J43" s="59"/>
    </row>
    <row r="44" spans="2:10" ht="15.95" customHeight="1" x14ac:dyDescent="0.15">
      <c r="B44" s="21"/>
      <c r="C44" s="9" t="s">
        <v>67</v>
      </c>
      <c r="D44" s="23"/>
      <c r="E44" s="28"/>
      <c r="F44" s="24"/>
      <c r="G44" s="24"/>
      <c r="H44" s="33">
        <f>SUM(H41:H43)</f>
        <v>0</v>
      </c>
      <c r="I44" s="34">
        <f>SUM(I41:I43)</f>
        <v>0</v>
      </c>
      <c r="J44" s="59"/>
    </row>
    <row r="45" spans="2:10" ht="15.95" customHeight="1" x14ac:dyDescent="0.15">
      <c r="B45" s="29"/>
      <c r="C45" s="12"/>
      <c r="D45" s="25"/>
      <c r="E45" s="26"/>
      <c r="F45" s="25"/>
      <c r="G45" s="25"/>
      <c r="H45" s="14"/>
      <c r="I45" s="15"/>
      <c r="J45" s="59"/>
    </row>
    <row r="46" spans="2:10" s="36" customFormat="1" ht="15.95" customHeight="1" x14ac:dyDescent="0.15">
      <c r="B46" s="45"/>
      <c r="C46" s="40"/>
      <c r="D46" s="40"/>
      <c r="E46" s="41"/>
      <c r="F46" s="40"/>
      <c r="G46" s="40"/>
      <c r="H46" s="46"/>
      <c r="I46" s="47"/>
      <c r="J46" s="60"/>
    </row>
    <row r="47" spans="2:10" ht="15.95" customHeight="1" x14ac:dyDescent="0.15">
      <c r="B47" s="30"/>
      <c r="C47" s="1"/>
      <c r="D47" s="22"/>
      <c r="E47" s="27"/>
      <c r="F47" s="22"/>
      <c r="G47" s="22"/>
      <c r="H47" s="2"/>
      <c r="I47" s="3"/>
      <c r="J47" s="59"/>
    </row>
    <row r="48" spans="2:10" ht="15.95" customHeight="1" x14ac:dyDescent="0.15">
      <c r="B48" s="21"/>
      <c r="C48" s="9" t="s">
        <v>74</v>
      </c>
      <c r="D48" s="23"/>
      <c r="E48" s="28"/>
      <c r="F48" s="24"/>
      <c r="G48" s="24"/>
      <c r="H48" s="33">
        <f>SUM(H45:H47)</f>
        <v>0</v>
      </c>
      <c r="I48" s="34">
        <f>SUM(I45:I47)</f>
        <v>0</v>
      </c>
      <c r="J48" s="59"/>
    </row>
    <row r="49" spans="2:10" ht="15.95" customHeight="1" x14ac:dyDescent="0.15">
      <c r="B49" s="29"/>
      <c r="C49" s="12"/>
      <c r="D49" s="25"/>
      <c r="E49" s="26"/>
      <c r="F49" s="25"/>
      <c r="G49" s="25"/>
      <c r="H49" s="14"/>
      <c r="I49" s="15"/>
      <c r="J49" s="59"/>
    </row>
    <row r="50" spans="2:10" s="36" customFormat="1" ht="15.95" customHeight="1" x14ac:dyDescent="0.15">
      <c r="B50" s="70"/>
      <c r="C50" s="50"/>
      <c r="D50" s="50"/>
      <c r="E50" s="51"/>
      <c r="F50" s="50"/>
      <c r="G50" s="50"/>
      <c r="H50" s="52"/>
      <c r="I50" s="53"/>
      <c r="J50" s="60"/>
    </row>
    <row r="51" spans="2:10" s="36" customFormat="1" ht="15.95" customHeight="1" x14ac:dyDescent="0.15">
      <c r="B51" s="70"/>
      <c r="C51" s="50"/>
      <c r="D51" s="50"/>
      <c r="E51" s="51"/>
      <c r="F51" s="50"/>
      <c r="G51" s="50"/>
      <c r="H51" s="52"/>
      <c r="I51" s="53"/>
      <c r="J51" s="60"/>
    </row>
    <row r="52" spans="2:10" s="36" customFormat="1" ht="15.95" customHeight="1" x14ac:dyDescent="0.15">
      <c r="B52" s="54"/>
      <c r="C52" s="55" t="s">
        <v>79</v>
      </c>
      <c r="D52" s="55"/>
      <c r="E52" s="56"/>
      <c r="F52" s="57"/>
      <c r="G52" s="57"/>
      <c r="H52" s="66">
        <f>SUM(H49:H49)</f>
        <v>0</v>
      </c>
      <c r="I52" s="129">
        <f>SUM(I49:I49)</f>
        <v>0</v>
      </c>
      <c r="J52" s="60"/>
    </row>
    <row r="53" spans="2:10" s="36" customFormat="1" ht="15.95" customHeight="1" x14ac:dyDescent="0.15">
      <c r="B53" s="71"/>
      <c r="C53" s="72" t="s">
        <v>111</v>
      </c>
      <c r="D53" s="72"/>
      <c r="E53" s="73"/>
      <c r="F53" s="74"/>
      <c r="G53" s="74"/>
      <c r="H53" s="96">
        <f>SUM(H44,H48,H52)</f>
        <v>0</v>
      </c>
      <c r="I53" s="97">
        <f>SUM($I52,$I44,$I48)</f>
        <v>0</v>
      </c>
      <c r="J53" s="98">
        <f>ROUNDDOWN(H53*2/3,0)</f>
        <v>0</v>
      </c>
    </row>
    <row r="54" spans="2:10" s="36" customFormat="1" ht="15.95" customHeight="1" x14ac:dyDescent="0.15">
      <c r="B54" s="86"/>
      <c r="C54" s="72" t="s">
        <v>112</v>
      </c>
      <c r="D54" s="87"/>
      <c r="E54" s="88"/>
      <c r="F54" s="89"/>
      <c r="G54" s="89"/>
      <c r="H54" s="90">
        <f>'記入サンプルA(電動車等費用)'!I49</f>
        <v>190000</v>
      </c>
      <c r="I54" s="90">
        <f>'記入サンプルA(電動車等費用)'!J49</f>
        <v>209000</v>
      </c>
      <c r="J54" s="98">
        <f>'記入サンプルA(電動車等費用)'!K49</f>
        <v>126667</v>
      </c>
    </row>
    <row r="55" spans="2:10" s="36" customFormat="1" ht="15.95" customHeight="1" x14ac:dyDescent="0.15">
      <c r="B55" s="86"/>
      <c r="C55" s="72" t="s">
        <v>113</v>
      </c>
      <c r="D55" s="92"/>
      <c r="E55" s="93"/>
      <c r="F55" s="94"/>
      <c r="G55" s="94"/>
      <c r="H55" s="90">
        <f>SUM(H53,H54)</f>
        <v>190000</v>
      </c>
      <c r="I55" s="91">
        <f>SUM(I53,I54)</f>
        <v>209000</v>
      </c>
      <c r="J55" s="95">
        <f>ROUND(J53+J54,0)</f>
        <v>126667</v>
      </c>
    </row>
    <row r="56" spans="2:10" s="36" customFormat="1" ht="15.95" customHeight="1" x14ac:dyDescent="0.15">
      <c r="B56" s="63"/>
      <c r="C56" s="35"/>
      <c r="D56" s="35"/>
      <c r="E56" s="37"/>
      <c r="F56" s="35"/>
      <c r="G56" s="35"/>
      <c r="H56" s="64"/>
      <c r="I56" s="65"/>
      <c r="J56" s="60"/>
    </row>
    <row r="57" spans="2:10" s="36" customFormat="1" ht="15.95" customHeight="1" x14ac:dyDescent="0.15">
      <c r="B57" s="45"/>
      <c r="C57" s="40"/>
      <c r="D57" s="40"/>
      <c r="E57" s="41"/>
      <c r="F57" s="40"/>
      <c r="G57" s="40"/>
      <c r="H57" s="46"/>
      <c r="I57" s="47"/>
      <c r="J57" s="60"/>
    </row>
    <row r="58" spans="2:10" ht="15.95" customHeight="1" x14ac:dyDescent="0.15">
      <c r="B58" s="30"/>
      <c r="C58" s="1"/>
      <c r="D58" s="22"/>
      <c r="E58" s="27"/>
      <c r="F58" s="22"/>
      <c r="G58" s="22"/>
      <c r="H58" s="2"/>
      <c r="I58" s="3"/>
      <c r="J58" s="59"/>
    </row>
    <row r="59" spans="2:10" ht="15.95" customHeight="1" x14ac:dyDescent="0.15">
      <c r="B59" s="21"/>
      <c r="C59" s="9" t="s">
        <v>85</v>
      </c>
      <c r="D59" s="23"/>
      <c r="E59" s="28"/>
      <c r="F59" s="24"/>
      <c r="G59" s="24"/>
      <c r="H59" s="33">
        <f>SUM(H56:H58)</f>
        <v>0</v>
      </c>
      <c r="I59" s="34">
        <f>SUM(I56:I58)</f>
        <v>0</v>
      </c>
      <c r="J59" s="59"/>
    </row>
    <row r="60" spans="2:10" ht="15.95" customHeight="1" x14ac:dyDescent="0.15">
      <c r="B60" s="29"/>
      <c r="C60" s="12"/>
      <c r="D60" s="25"/>
      <c r="E60" s="26"/>
      <c r="F60" s="25"/>
      <c r="G60" s="25"/>
      <c r="H60" s="14"/>
      <c r="I60" s="15"/>
      <c r="J60" s="59"/>
    </row>
    <row r="61" spans="2:10" s="36" customFormat="1" ht="15.95" customHeight="1" x14ac:dyDescent="0.15">
      <c r="B61" s="45"/>
      <c r="C61" s="40"/>
      <c r="D61" s="40"/>
      <c r="E61" s="41"/>
      <c r="F61" s="40"/>
      <c r="G61" s="40"/>
      <c r="H61" s="46"/>
      <c r="I61" s="47"/>
      <c r="J61" s="60"/>
    </row>
    <row r="62" spans="2:10" ht="15.95" customHeight="1" x14ac:dyDescent="0.15">
      <c r="B62" s="30"/>
      <c r="C62" s="1"/>
      <c r="D62" s="22"/>
      <c r="E62" s="27"/>
      <c r="F62" s="22"/>
      <c r="G62" s="22"/>
      <c r="H62" s="2"/>
      <c r="I62" s="3"/>
      <c r="J62" s="59"/>
    </row>
    <row r="63" spans="2:10" ht="15.95" customHeight="1" x14ac:dyDescent="0.15">
      <c r="B63" s="21"/>
      <c r="C63" s="9" t="s">
        <v>90</v>
      </c>
      <c r="D63" s="23"/>
      <c r="E63" s="28"/>
      <c r="F63" s="24"/>
      <c r="G63" s="24"/>
      <c r="H63" s="33">
        <f>SUM(H60:H62)</f>
        <v>0</v>
      </c>
      <c r="I63" s="34">
        <f>SUM(I60:I62)</f>
        <v>0</v>
      </c>
      <c r="J63" s="59"/>
    </row>
    <row r="64" spans="2:10" ht="15.95" customHeight="1" x14ac:dyDescent="0.15">
      <c r="B64" s="29"/>
      <c r="C64" s="12"/>
      <c r="D64" s="25"/>
      <c r="E64" s="26"/>
      <c r="F64" s="25"/>
      <c r="G64" s="25"/>
      <c r="H64" s="14"/>
      <c r="I64" s="15"/>
      <c r="J64" s="59"/>
    </row>
    <row r="65" spans="2:10" s="36" customFormat="1" ht="15.95" customHeight="1" x14ac:dyDescent="0.15">
      <c r="B65" s="45"/>
      <c r="C65" s="40"/>
      <c r="D65" s="40"/>
      <c r="E65" s="41"/>
      <c r="F65" s="40"/>
      <c r="G65" s="40"/>
      <c r="H65" s="46"/>
      <c r="I65" s="47"/>
      <c r="J65" s="60"/>
    </row>
    <row r="66" spans="2:10" ht="15.95" customHeight="1" x14ac:dyDescent="0.15">
      <c r="B66" s="30"/>
      <c r="C66" s="1"/>
      <c r="D66" s="22"/>
      <c r="E66" s="27"/>
      <c r="F66" s="22"/>
      <c r="G66" s="22"/>
      <c r="H66" s="2"/>
      <c r="I66" s="3"/>
      <c r="J66" s="59"/>
    </row>
    <row r="67" spans="2:10" ht="15.95" customHeight="1" x14ac:dyDescent="0.15">
      <c r="B67" s="21"/>
      <c r="C67" s="9" t="s">
        <v>95</v>
      </c>
      <c r="D67" s="23"/>
      <c r="E67" s="28"/>
      <c r="F67" s="24"/>
      <c r="G67" s="24"/>
      <c r="H67" s="33">
        <f>SUM(H64:H66)</f>
        <v>0</v>
      </c>
      <c r="I67" s="34">
        <f>SUM(I64:I66)</f>
        <v>0</v>
      </c>
      <c r="J67" s="59"/>
    </row>
    <row r="68" spans="2:10" s="36" customFormat="1" ht="15.95" customHeight="1" x14ac:dyDescent="0.15">
      <c r="B68" s="71"/>
      <c r="C68" s="72" t="s">
        <v>114</v>
      </c>
      <c r="D68" s="72"/>
      <c r="E68" s="73"/>
      <c r="F68" s="74"/>
      <c r="G68" s="74"/>
      <c r="H68" s="96">
        <f>SUM(H59,H63,H67)</f>
        <v>0</v>
      </c>
      <c r="I68" s="97">
        <f>SUM(I59,I63,I67)</f>
        <v>0</v>
      </c>
      <c r="J68" s="98">
        <f>ROUNDDOWN(H68*$J$6,0)</f>
        <v>0</v>
      </c>
    </row>
    <row r="69" spans="2:10" s="36" customFormat="1" ht="15.95" customHeight="1" x14ac:dyDescent="0.15">
      <c r="B69" s="86"/>
      <c r="C69" s="72" t="s">
        <v>115</v>
      </c>
      <c r="D69" s="87"/>
      <c r="E69" s="88"/>
      <c r="F69" s="89"/>
      <c r="G69" s="89"/>
      <c r="H69" s="90">
        <f>'記入サンプルA(電動車等費用)'!I62</f>
        <v>180000</v>
      </c>
      <c r="I69" s="146">
        <f>'記入サンプルA(電動車等費用)'!J62</f>
        <v>198000</v>
      </c>
      <c r="J69" s="133">
        <f>'記入サンプルA(電動車等費用)'!K62</f>
        <v>120000</v>
      </c>
    </row>
    <row r="70" spans="2:10" s="36" customFormat="1" ht="15.95" customHeight="1" x14ac:dyDescent="0.15">
      <c r="B70" s="86"/>
      <c r="C70" s="72" t="s">
        <v>116</v>
      </c>
      <c r="D70" s="92"/>
      <c r="E70" s="93"/>
      <c r="F70" s="94"/>
      <c r="G70" s="94"/>
      <c r="H70" s="90">
        <f>SUM(H68,H69)</f>
        <v>180000</v>
      </c>
      <c r="I70" s="91">
        <f>SUM(I68,I69)</f>
        <v>198000</v>
      </c>
      <c r="J70" s="95">
        <f>ROUND(J68+J69,0)</f>
        <v>120000</v>
      </c>
    </row>
    <row r="71" spans="2:10" s="36" customFormat="1" ht="15.95" customHeight="1" x14ac:dyDescent="0.15">
      <c r="B71" s="71"/>
      <c r="C71" s="72" t="s">
        <v>117</v>
      </c>
      <c r="D71" s="72"/>
      <c r="E71" s="73"/>
      <c r="F71" s="74"/>
      <c r="G71" s="74"/>
      <c r="H71" s="96">
        <f t="shared" ref="H71:J72" si="0">SUM(H23,H38,H53,H68)</f>
        <v>100000</v>
      </c>
      <c r="I71" s="97">
        <f t="shared" si="0"/>
        <v>110000</v>
      </c>
      <c r="J71" s="108">
        <f t="shared" si="0"/>
        <v>66666</v>
      </c>
    </row>
    <row r="72" spans="2:10" s="36" customFormat="1" ht="15.95" customHeight="1" x14ac:dyDescent="0.15">
      <c r="B72" s="71"/>
      <c r="C72" s="72" t="s">
        <v>118</v>
      </c>
      <c r="D72" s="72"/>
      <c r="E72" s="73"/>
      <c r="F72" s="74"/>
      <c r="G72" s="74"/>
      <c r="H72" s="96">
        <f t="shared" si="0"/>
        <v>56420000</v>
      </c>
      <c r="I72" s="96">
        <f t="shared" si="0"/>
        <v>62062000</v>
      </c>
      <c r="J72" s="108">
        <f t="shared" si="0"/>
        <v>32563334</v>
      </c>
    </row>
    <row r="73" spans="2:10" s="36" customFormat="1" ht="15.95" customHeight="1" x14ac:dyDescent="0.15">
      <c r="B73" s="71"/>
      <c r="C73" s="72" t="s">
        <v>119</v>
      </c>
      <c r="D73" s="72"/>
      <c r="E73" s="73"/>
      <c r="F73" s="74"/>
      <c r="G73" s="74"/>
      <c r="H73" s="96">
        <f>SUM(H71,H72)</f>
        <v>56520000</v>
      </c>
      <c r="I73" s="97">
        <f>SUM(I71,I72)</f>
        <v>62172000</v>
      </c>
      <c r="J73" s="252">
        <f>SUM(J71,J72)</f>
        <v>32630000</v>
      </c>
    </row>
    <row r="74" spans="2:10" ht="16.350000000000001" customHeight="1" x14ac:dyDescent="0.15">
      <c r="B74" s="11"/>
      <c r="J74" s="253" t="s">
        <v>120</v>
      </c>
    </row>
    <row r="75" spans="2:10" ht="16.350000000000001" customHeight="1" x14ac:dyDescent="0.15">
      <c r="B75" s="11"/>
    </row>
  </sheetData>
  <sheetProtection formatCells="0" formatRows="0" insertRows="0" deleteRows="0"/>
  <mergeCells count="17">
    <mergeCell ref="J9:J10"/>
    <mergeCell ref="C6:I6"/>
    <mergeCell ref="C7:I7"/>
    <mergeCell ref="C8:I8"/>
    <mergeCell ref="B9:B10"/>
    <mergeCell ref="C9:C10"/>
    <mergeCell ref="D9:D10"/>
    <mergeCell ref="E9:E10"/>
    <mergeCell ref="F9:F10"/>
    <mergeCell ref="G9:G10"/>
    <mergeCell ref="H9:I9"/>
    <mergeCell ref="C5:I5"/>
    <mergeCell ref="C1:F1"/>
    <mergeCell ref="F2:G2"/>
    <mergeCell ref="H2:I2"/>
    <mergeCell ref="C3:I3"/>
    <mergeCell ref="C4:I4"/>
  </mergeCells>
  <phoneticPr fontId="2"/>
  <dataValidations count="1">
    <dataValidation type="list" allowBlank="1" showInputMessage="1" showErrorMessage="1" sqref="J4" xr:uid="{DBF09AED-EFD6-4ECF-82EE-29C9615F6449}">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DCD15-25DF-421E-8284-CCEBC106DD72}">
  <sheetPr>
    <tabColor theme="6"/>
    <pageSetUpPr fitToPage="1"/>
  </sheetPr>
  <dimension ref="B1:O70"/>
  <sheetViews>
    <sheetView zoomScale="90" zoomScaleNormal="90" workbookViewId="0">
      <selection activeCell="A75" sqref="A75"/>
    </sheetView>
  </sheetViews>
  <sheetFormatPr defaultColWidth="9" defaultRowHeight="16.350000000000001" customHeight="1" x14ac:dyDescent="0.15"/>
  <cols>
    <col min="1" max="1" width="80.25" style="4" customWidth="1"/>
    <col min="2" max="2" width="0.75" style="4" customWidth="1"/>
    <col min="3" max="3" width="11.75" style="4" customWidth="1"/>
    <col min="4" max="4" width="40.75" style="4" customWidth="1"/>
    <col min="5" max="5" width="19.125" style="4" customWidth="1"/>
    <col min="6" max="6" width="12.75" style="19" customWidth="1"/>
    <col min="7" max="8" width="8.75" style="4" customWidth="1"/>
    <col min="9" max="10" width="10.75" style="10" customWidth="1"/>
    <col min="11" max="11" width="10.75" style="4" customWidth="1"/>
    <col min="12" max="12" width="15.875" style="4" customWidth="1"/>
    <col min="13" max="16384" width="9" style="4"/>
  </cols>
  <sheetData>
    <row r="1" spans="3:15" ht="18.75" customHeight="1" x14ac:dyDescent="0.15">
      <c r="C1" s="20" t="s">
        <v>1</v>
      </c>
      <c r="D1" s="259" t="s">
        <v>2</v>
      </c>
      <c r="E1" s="260"/>
      <c r="F1" s="260"/>
      <c r="G1" s="260"/>
      <c r="H1" s="32"/>
      <c r="I1" s="17"/>
      <c r="J1" s="13" t="s">
        <v>3</v>
      </c>
    </row>
    <row r="2" spans="3:15" ht="16.350000000000001" customHeight="1" x14ac:dyDescent="0.15">
      <c r="D2" s="5"/>
      <c r="E2" s="5"/>
      <c r="F2" s="18"/>
      <c r="G2" s="261" t="s">
        <v>4</v>
      </c>
      <c r="H2" s="262"/>
      <c r="I2" s="263" t="s">
        <v>5</v>
      </c>
      <c r="J2" s="264"/>
    </row>
    <row r="3" spans="3:15" ht="15.95" customHeight="1" x14ac:dyDescent="0.15">
      <c r="C3" s="31" t="s">
        <v>6</v>
      </c>
      <c r="D3" s="257" t="s">
        <v>7</v>
      </c>
      <c r="E3" s="257"/>
      <c r="F3" s="257"/>
      <c r="G3" s="258"/>
      <c r="H3" s="258"/>
      <c r="I3" s="258"/>
      <c r="J3" s="258"/>
      <c r="K3" s="254" t="s">
        <v>8</v>
      </c>
      <c r="L3" s="16"/>
      <c r="M3" s="16"/>
      <c r="N3" s="16"/>
      <c r="O3" s="16"/>
    </row>
    <row r="4" spans="3:15" ht="15.95" customHeight="1" x14ac:dyDescent="0.15">
      <c r="C4" s="253" t="s">
        <v>121</v>
      </c>
      <c r="D4" s="257" t="s">
        <v>9</v>
      </c>
      <c r="E4" s="257"/>
      <c r="F4" s="257"/>
      <c r="G4" s="258"/>
      <c r="H4" s="258"/>
      <c r="I4" s="258"/>
      <c r="J4" s="258"/>
      <c r="K4" s="255"/>
      <c r="L4" s="16"/>
      <c r="M4" s="16"/>
      <c r="N4" s="16"/>
      <c r="O4" s="16"/>
    </row>
    <row r="5" spans="3:15" ht="15.95" customHeight="1" x14ac:dyDescent="0.15">
      <c r="C5" s="31"/>
      <c r="D5" s="257" t="s">
        <v>10</v>
      </c>
      <c r="E5" s="257"/>
      <c r="F5" s="257"/>
      <c r="G5" s="258"/>
      <c r="H5" s="258"/>
      <c r="I5" s="258"/>
      <c r="J5" s="258"/>
      <c r="K5" s="254" t="s">
        <v>11</v>
      </c>
      <c r="L5" s="16"/>
      <c r="M5" s="16"/>
      <c r="N5" s="16"/>
      <c r="O5" s="16"/>
    </row>
    <row r="6" spans="3:15" ht="15.95" customHeight="1" x14ac:dyDescent="0.15">
      <c r="C6" s="31" t="s">
        <v>12</v>
      </c>
      <c r="D6" s="257"/>
      <c r="E6" s="257"/>
      <c r="F6" s="257"/>
      <c r="G6" s="258"/>
      <c r="H6" s="258"/>
      <c r="I6" s="258"/>
      <c r="J6" s="258"/>
      <c r="K6" s="256" cm="1">
        <f t="array" ref="K6">_xlfn.IFS($J$4&lt;=5,2/3,$J$4=6,1/2,$J$4&lt;=7,1/3)</f>
        <v>0.66666666666666663</v>
      </c>
      <c r="L6" s="16"/>
      <c r="M6" s="16"/>
      <c r="N6" s="16"/>
      <c r="O6" s="16"/>
    </row>
    <row r="7" spans="3:15" ht="15.95" customHeight="1" x14ac:dyDescent="0.15">
      <c r="C7" s="31" t="s">
        <v>13</v>
      </c>
      <c r="D7" s="257" t="s">
        <v>10</v>
      </c>
      <c r="E7" s="257"/>
      <c r="F7" s="257"/>
      <c r="G7" s="258"/>
      <c r="H7" s="258"/>
      <c r="I7" s="258"/>
      <c r="J7" s="258"/>
      <c r="K7" s="16"/>
      <c r="L7" s="16"/>
      <c r="M7" s="16"/>
      <c r="N7" s="16"/>
      <c r="O7" s="16"/>
    </row>
    <row r="8" spans="3:15" ht="15.75" customHeight="1" x14ac:dyDescent="0.15">
      <c r="C8" s="6" t="s">
        <v>14</v>
      </c>
      <c r="D8" s="277" t="s">
        <v>122</v>
      </c>
      <c r="E8" s="278"/>
      <c r="F8" s="278"/>
      <c r="G8" s="279"/>
      <c r="H8" s="279"/>
      <c r="I8" s="279"/>
      <c r="J8" s="280"/>
    </row>
    <row r="9" spans="3:15" ht="16.350000000000001" customHeight="1" x14ac:dyDescent="0.15">
      <c r="C9" s="265" t="s">
        <v>16</v>
      </c>
      <c r="D9" s="267" t="str">
        <f>IF(COUNTIF(D8,"*旅費*"),"件名、出張日（期間）、出張者、目的地","品　名　等")</f>
        <v>品　名　等</v>
      </c>
      <c r="E9" s="269" t="s">
        <v>17</v>
      </c>
      <c r="F9" s="271" t="s">
        <v>18</v>
      </c>
      <c r="G9" s="267" t="s">
        <v>19</v>
      </c>
      <c r="H9" s="281" t="str">
        <f>IF(COUNTIF(D8,"*旅費*"),"精算日"&amp;CHAR(10)&amp;"（支払日）","支払日")</f>
        <v>支払日</v>
      </c>
      <c r="I9" s="283" t="s">
        <v>20</v>
      </c>
      <c r="J9" s="284"/>
      <c r="K9" s="273" t="s">
        <v>21</v>
      </c>
      <c r="L9" s="275" t="s">
        <v>22</v>
      </c>
      <c r="M9" s="286" t="s">
        <v>123</v>
      </c>
    </row>
    <row r="10" spans="3:15" ht="16.350000000000001" customHeight="1" x14ac:dyDescent="0.15">
      <c r="C10" s="266"/>
      <c r="D10" s="268"/>
      <c r="E10" s="270"/>
      <c r="F10" s="272"/>
      <c r="G10" s="268"/>
      <c r="H10" s="282"/>
      <c r="I10" s="7" t="s">
        <v>23</v>
      </c>
      <c r="J10" s="8" t="s">
        <v>24</v>
      </c>
      <c r="K10" s="274"/>
      <c r="L10" s="276"/>
      <c r="M10" s="287"/>
    </row>
    <row r="11" spans="3:15" ht="15.95" customHeight="1" x14ac:dyDescent="0.15">
      <c r="C11" s="112" t="s">
        <v>57</v>
      </c>
      <c r="D11" s="110" t="s">
        <v>124</v>
      </c>
      <c r="E11" s="110" t="s">
        <v>125</v>
      </c>
      <c r="F11" s="118" t="s">
        <v>126</v>
      </c>
      <c r="G11" s="113">
        <v>45017</v>
      </c>
      <c r="H11" s="113">
        <v>45046</v>
      </c>
      <c r="I11" s="114">
        <v>30000</v>
      </c>
      <c r="J11" s="115">
        <v>33000</v>
      </c>
      <c r="K11" s="120">
        <v>30000</v>
      </c>
      <c r="L11" s="117" t="s">
        <v>127</v>
      </c>
      <c r="M11" s="249">
        <v>60000</v>
      </c>
    </row>
    <row r="12" spans="3:15" s="36" customFormat="1" ht="15.95" customHeight="1" x14ac:dyDescent="0.15">
      <c r="C12" s="112" t="s">
        <v>61</v>
      </c>
      <c r="D12" s="110" t="s">
        <v>128</v>
      </c>
      <c r="E12" s="110" t="s">
        <v>125</v>
      </c>
      <c r="F12" s="119" t="s">
        <v>126</v>
      </c>
      <c r="G12" s="113">
        <v>45017</v>
      </c>
      <c r="H12" s="113">
        <v>45046</v>
      </c>
      <c r="I12" s="114">
        <v>30000</v>
      </c>
      <c r="J12" s="115">
        <v>33000</v>
      </c>
      <c r="K12" s="120">
        <v>30000</v>
      </c>
      <c r="L12" s="117" t="s">
        <v>129</v>
      </c>
      <c r="M12" s="120">
        <v>60000</v>
      </c>
    </row>
    <row r="13" spans="3:15" ht="15.95" customHeight="1" x14ac:dyDescent="0.15">
      <c r="C13" s="30" t="s">
        <v>130</v>
      </c>
      <c r="D13" s="1" t="s">
        <v>131</v>
      </c>
      <c r="E13" s="22" t="s">
        <v>125</v>
      </c>
      <c r="F13" s="27" t="s">
        <v>126</v>
      </c>
      <c r="G13" s="135">
        <v>45017</v>
      </c>
      <c r="H13" s="135">
        <v>45046</v>
      </c>
      <c r="I13" s="2">
        <v>20000</v>
      </c>
      <c r="J13" s="3">
        <v>22000</v>
      </c>
      <c r="K13" s="120">
        <v>20000</v>
      </c>
      <c r="L13" s="117" t="s">
        <v>132</v>
      </c>
      <c r="M13" s="120">
        <v>40000</v>
      </c>
    </row>
    <row r="14" spans="3:15" ht="15.95" customHeight="1" x14ac:dyDescent="0.15">
      <c r="C14" s="21"/>
      <c r="D14" s="9" t="s">
        <v>38</v>
      </c>
      <c r="E14" s="23"/>
      <c r="F14" s="28"/>
      <c r="G14" s="24"/>
      <c r="H14" s="24"/>
      <c r="I14" s="33">
        <f>SUM(I11:I13)</f>
        <v>80000</v>
      </c>
      <c r="J14" s="34">
        <f>SUM(J11:J13)</f>
        <v>88000</v>
      </c>
      <c r="K14" s="131">
        <f>ROUNDDOWN(SUM(K11:K13),0)</f>
        <v>80000</v>
      </c>
      <c r="L14" s="61"/>
      <c r="M14" s="173">
        <f>SUM(M11:M13)</f>
        <v>160000</v>
      </c>
    </row>
    <row r="15" spans="3:15" ht="15.95" customHeight="1" x14ac:dyDescent="0.15">
      <c r="C15" s="112" t="s">
        <v>68</v>
      </c>
      <c r="D15" s="110" t="s">
        <v>133</v>
      </c>
      <c r="E15" s="110" t="s">
        <v>125</v>
      </c>
      <c r="F15" s="118" t="s">
        <v>32</v>
      </c>
      <c r="G15" s="113">
        <v>45047</v>
      </c>
      <c r="H15" s="113">
        <v>45077</v>
      </c>
      <c r="I15" s="114">
        <v>30000</v>
      </c>
      <c r="J15" s="115">
        <v>33000</v>
      </c>
      <c r="K15" s="120">
        <v>30000</v>
      </c>
      <c r="L15" s="117" t="s">
        <v>127</v>
      </c>
      <c r="M15" s="249">
        <v>60000</v>
      </c>
    </row>
    <row r="16" spans="3:15" s="36" customFormat="1" ht="15.95" customHeight="1" x14ac:dyDescent="0.15">
      <c r="C16" s="112" t="s">
        <v>72</v>
      </c>
      <c r="D16" s="110" t="s">
        <v>134</v>
      </c>
      <c r="E16" s="110" t="s">
        <v>125</v>
      </c>
      <c r="F16" s="119" t="s">
        <v>32</v>
      </c>
      <c r="G16" s="113">
        <v>45047</v>
      </c>
      <c r="H16" s="113">
        <v>45077</v>
      </c>
      <c r="I16" s="114">
        <v>30000</v>
      </c>
      <c r="J16" s="115">
        <v>33000</v>
      </c>
      <c r="K16" s="120">
        <v>30000</v>
      </c>
      <c r="L16" s="117" t="s">
        <v>129</v>
      </c>
      <c r="M16" s="120">
        <v>60000</v>
      </c>
    </row>
    <row r="17" spans="3:13" s="36" customFormat="1" ht="15.95" customHeight="1" x14ac:dyDescent="0.15">
      <c r="C17" s="30" t="s">
        <v>135</v>
      </c>
      <c r="D17" s="1" t="s">
        <v>136</v>
      </c>
      <c r="E17" s="22" t="s">
        <v>125</v>
      </c>
      <c r="F17" s="27" t="s">
        <v>32</v>
      </c>
      <c r="G17" s="135">
        <v>45047</v>
      </c>
      <c r="H17" s="135">
        <v>45077</v>
      </c>
      <c r="I17" s="2">
        <v>20000</v>
      </c>
      <c r="J17" s="3">
        <v>22000</v>
      </c>
      <c r="K17" s="120">
        <v>20000</v>
      </c>
      <c r="L17" s="117" t="s">
        <v>132</v>
      </c>
      <c r="M17" s="120">
        <v>40000</v>
      </c>
    </row>
    <row r="18" spans="3:13" s="36" customFormat="1" ht="15.95" customHeight="1" x14ac:dyDescent="0.15">
      <c r="C18" s="142" t="s">
        <v>63</v>
      </c>
      <c r="D18" s="143" t="s">
        <v>137</v>
      </c>
      <c r="E18" s="110" t="s">
        <v>138</v>
      </c>
      <c r="F18" s="119" t="s">
        <v>37</v>
      </c>
      <c r="G18" s="113">
        <v>45058</v>
      </c>
      <c r="H18" s="113">
        <v>45077</v>
      </c>
      <c r="I18" s="144">
        <v>90000000</v>
      </c>
      <c r="J18" s="145">
        <v>99000000</v>
      </c>
      <c r="K18" s="120">
        <v>90000000</v>
      </c>
      <c r="L18" s="117" t="s">
        <v>139</v>
      </c>
      <c r="M18" s="120">
        <v>180000000</v>
      </c>
    </row>
    <row r="19" spans="3:13" s="36" customFormat="1" ht="15.95" customHeight="1" x14ac:dyDescent="0.15">
      <c r="C19" s="142" t="s">
        <v>140</v>
      </c>
      <c r="D19" s="143" t="s">
        <v>141</v>
      </c>
      <c r="E19" s="110" t="s">
        <v>138</v>
      </c>
      <c r="F19" s="119" t="s">
        <v>37</v>
      </c>
      <c r="G19" s="113">
        <v>45058</v>
      </c>
      <c r="H19" s="113">
        <v>45077</v>
      </c>
      <c r="I19" s="144">
        <v>20000000</v>
      </c>
      <c r="J19" s="145">
        <v>22000000</v>
      </c>
      <c r="K19" s="120">
        <v>20000000</v>
      </c>
      <c r="L19" s="117" t="s">
        <v>139</v>
      </c>
      <c r="M19" s="120">
        <v>40000000</v>
      </c>
    </row>
    <row r="20" spans="3:13" ht="15.75" customHeight="1" x14ac:dyDescent="0.15">
      <c r="C20" s="21"/>
      <c r="D20" s="9" t="s">
        <v>46</v>
      </c>
      <c r="E20" s="23"/>
      <c r="F20" s="28"/>
      <c r="G20" s="24"/>
      <c r="H20" s="24"/>
      <c r="I20" s="33">
        <f>SUM(I15:I19)</f>
        <v>110080000</v>
      </c>
      <c r="J20" s="34">
        <f>SUM(J15:J19)</f>
        <v>121088000</v>
      </c>
      <c r="K20" s="131">
        <f>ROUNDDOWN(SUM(K15:K19),0)</f>
        <v>110080000</v>
      </c>
      <c r="L20" s="61"/>
      <c r="M20" s="173">
        <f>SUM(M15:M19)</f>
        <v>220160000</v>
      </c>
    </row>
    <row r="21" spans="3:13" ht="15.95" customHeight="1" x14ac:dyDescent="0.15">
      <c r="C21" s="112" t="s">
        <v>75</v>
      </c>
      <c r="D21" s="110" t="s">
        <v>142</v>
      </c>
      <c r="E21" s="110" t="s">
        <v>125</v>
      </c>
      <c r="F21" s="118" t="s">
        <v>32</v>
      </c>
      <c r="G21" s="113">
        <v>45078</v>
      </c>
      <c r="H21" s="113">
        <v>45107</v>
      </c>
      <c r="I21" s="114">
        <v>30000</v>
      </c>
      <c r="J21" s="115">
        <v>33000</v>
      </c>
      <c r="K21" s="120">
        <v>30000</v>
      </c>
      <c r="L21" s="117" t="s">
        <v>127</v>
      </c>
      <c r="M21" s="249">
        <v>60000</v>
      </c>
    </row>
    <row r="22" spans="3:13" ht="15.95" customHeight="1" x14ac:dyDescent="0.15">
      <c r="C22" s="112" t="s">
        <v>77</v>
      </c>
      <c r="D22" s="110" t="s">
        <v>143</v>
      </c>
      <c r="E22" s="110" t="s">
        <v>125</v>
      </c>
      <c r="F22" s="119" t="s">
        <v>126</v>
      </c>
      <c r="G22" s="113">
        <v>45078</v>
      </c>
      <c r="H22" s="113">
        <v>45107</v>
      </c>
      <c r="I22" s="114">
        <v>30000</v>
      </c>
      <c r="J22" s="115">
        <v>33000</v>
      </c>
      <c r="K22" s="120">
        <v>30000</v>
      </c>
      <c r="L22" s="117" t="s">
        <v>129</v>
      </c>
      <c r="M22" s="120">
        <v>60000</v>
      </c>
    </row>
    <row r="23" spans="3:13" s="36" customFormat="1" ht="15.95" customHeight="1" x14ac:dyDescent="0.15">
      <c r="C23" s="30" t="s">
        <v>144</v>
      </c>
      <c r="D23" s="1" t="s">
        <v>145</v>
      </c>
      <c r="E23" s="22" t="s">
        <v>125</v>
      </c>
      <c r="F23" s="27" t="s">
        <v>126</v>
      </c>
      <c r="G23" s="135">
        <v>45078</v>
      </c>
      <c r="H23" s="135">
        <v>45107</v>
      </c>
      <c r="I23" s="2">
        <v>20000</v>
      </c>
      <c r="J23" s="3">
        <v>22000</v>
      </c>
      <c r="K23" s="120">
        <v>20000</v>
      </c>
      <c r="L23" s="117" t="s">
        <v>132</v>
      </c>
      <c r="M23" s="120">
        <v>40000</v>
      </c>
    </row>
    <row r="24" spans="3:13" ht="15.95" customHeight="1" x14ac:dyDescent="0.15">
      <c r="C24" s="21"/>
      <c r="D24" s="9" t="s">
        <v>51</v>
      </c>
      <c r="E24" s="23"/>
      <c r="F24" s="28"/>
      <c r="G24" s="24"/>
      <c r="H24" s="24"/>
      <c r="I24" s="33">
        <f>SUM(I21:I23)</f>
        <v>80000</v>
      </c>
      <c r="J24" s="34">
        <f>SUM(J21:J23)</f>
        <v>88000</v>
      </c>
      <c r="K24" s="132">
        <f>ROUNDDOWN(SUM(K21:K23),0)</f>
        <v>80000</v>
      </c>
      <c r="L24" s="59"/>
      <c r="M24" s="173">
        <f>SUM(M21:M23)</f>
        <v>160000</v>
      </c>
    </row>
    <row r="25" spans="3:13" ht="15.95" customHeight="1" x14ac:dyDescent="0.15">
      <c r="C25" s="79"/>
      <c r="D25" s="80" t="s">
        <v>52</v>
      </c>
      <c r="E25" s="81"/>
      <c r="F25" s="82"/>
      <c r="G25" s="83"/>
      <c r="H25" s="83"/>
      <c r="I25" s="84">
        <f>SUM(I14,I20,I24)</f>
        <v>110240000</v>
      </c>
      <c r="J25" s="85">
        <f>SUM(J14,J20,J24)</f>
        <v>121264000</v>
      </c>
      <c r="K25" s="133">
        <f>SUM(K14,K20,K24)</f>
        <v>110240000</v>
      </c>
      <c r="L25" s="99"/>
      <c r="M25" s="136">
        <f>SUM(M14,M20,M24)</f>
        <v>220480000</v>
      </c>
    </row>
    <row r="26" spans="3:13" ht="15.95" customHeight="1" x14ac:dyDescent="0.15">
      <c r="C26" s="147" t="s">
        <v>81</v>
      </c>
      <c r="D26" s="148" t="s">
        <v>146</v>
      </c>
      <c r="E26" s="148" t="s">
        <v>125</v>
      </c>
      <c r="F26" s="149" t="s">
        <v>32</v>
      </c>
      <c r="G26" s="150">
        <v>45108</v>
      </c>
      <c r="H26" s="150">
        <v>45138</v>
      </c>
      <c r="I26" s="151">
        <v>30000</v>
      </c>
      <c r="J26" s="152">
        <v>33000</v>
      </c>
      <c r="K26" s="153">
        <v>30000</v>
      </c>
      <c r="L26" s="251" t="s">
        <v>127</v>
      </c>
      <c r="M26" s="250">
        <v>60000</v>
      </c>
    </row>
    <row r="27" spans="3:13" s="36" customFormat="1" ht="15.95" customHeight="1" x14ac:dyDescent="0.15">
      <c r="C27" s="147" t="s">
        <v>83</v>
      </c>
      <c r="D27" s="148" t="s">
        <v>147</v>
      </c>
      <c r="E27" s="148" t="s">
        <v>125</v>
      </c>
      <c r="F27" s="154" t="s">
        <v>32</v>
      </c>
      <c r="G27" s="150">
        <v>45108</v>
      </c>
      <c r="H27" s="150">
        <v>45138</v>
      </c>
      <c r="I27" s="151">
        <v>30000</v>
      </c>
      <c r="J27" s="152">
        <v>33000</v>
      </c>
      <c r="K27" s="153">
        <v>30000</v>
      </c>
      <c r="L27" s="251" t="s">
        <v>129</v>
      </c>
      <c r="M27" s="153">
        <v>60000</v>
      </c>
    </row>
    <row r="28" spans="3:13" s="36" customFormat="1" ht="15.95" customHeight="1" x14ac:dyDescent="0.15">
      <c r="C28" s="155" t="s">
        <v>148</v>
      </c>
      <c r="D28" s="156" t="s">
        <v>149</v>
      </c>
      <c r="E28" s="156" t="s">
        <v>125</v>
      </c>
      <c r="F28" s="157" t="s">
        <v>32</v>
      </c>
      <c r="G28" s="158">
        <v>45108</v>
      </c>
      <c r="H28" s="158">
        <v>45138</v>
      </c>
      <c r="I28" s="159">
        <v>20000</v>
      </c>
      <c r="J28" s="160">
        <v>22000</v>
      </c>
      <c r="K28" s="153">
        <v>20000</v>
      </c>
      <c r="L28" s="251" t="s">
        <v>132</v>
      </c>
      <c r="M28" s="153">
        <v>40000</v>
      </c>
    </row>
    <row r="29" spans="3:13" ht="15.95" customHeight="1" x14ac:dyDescent="0.15">
      <c r="C29" s="137" t="s">
        <v>150</v>
      </c>
      <c r="D29" s="22" t="s">
        <v>151</v>
      </c>
      <c r="E29" s="22" t="s">
        <v>138</v>
      </c>
      <c r="F29" s="27" t="s">
        <v>37</v>
      </c>
      <c r="G29" s="135">
        <v>45127</v>
      </c>
      <c r="H29" s="135">
        <v>45138</v>
      </c>
      <c r="I29" s="141">
        <v>10000</v>
      </c>
      <c r="J29" s="139">
        <v>11000</v>
      </c>
      <c r="K29" s="120">
        <v>10000</v>
      </c>
      <c r="L29" s="117" t="s">
        <v>129</v>
      </c>
      <c r="M29" s="120">
        <v>30000</v>
      </c>
    </row>
    <row r="30" spans="3:13" ht="15.95" customHeight="1" x14ac:dyDescent="0.15">
      <c r="C30" s="21"/>
      <c r="D30" s="9" t="s">
        <v>53</v>
      </c>
      <c r="E30" s="23"/>
      <c r="F30" s="28"/>
      <c r="G30" s="24"/>
      <c r="H30" s="24"/>
      <c r="I30" s="33">
        <f>SUM(I26:I29)</f>
        <v>90000</v>
      </c>
      <c r="J30" s="34">
        <f>SUM(J26:J29)</f>
        <v>99000</v>
      </c>
      <c r="K30" s="131">
        <f>ROUNDDOWN(SUM(K26:K29),0)</f>
        <v>90000</v>
      </c>
      <c r="L30" s="61"/>
      <c r="M30" s="173">
        <f>SUM(M26:M29)</f>
        <v>190000</v>
      </c>
    </row>
    <row r="31" spans="3:13" ht="15.95" customHeight="1" x14ac:dyDescent="0.15">
      <c r="C31" s="147" t="s">
        <v>86</v>
      </c>
      <c r="D31" s="148" t="s">
        <v>152</v>
      </c>
      <c r="E31" s="148" t="s">
        <v>125</v>
      </c>
      <c r="F31" s="149" t="s">
        <v>32</v>
      </c>
      <c r="G31" s="150">
        <v>45139</v>
      </c>
      <c r="H31" s="150">
        <v>45169</v>
      </c>
      <c r="I31" s="151">
        <v>30000</v>
      </c>
      <c r="J31" s="152">
        <v>33000</v>
      </c>
      <c r="K31" s="153">
        <v>30000</v>
      </c>
      <c r="L31" s="251" t="s">
        <v>127</v>
      </c>
      <c r="M31" s="250">
        <v>60000</v>
      </c>
    </row>
    <row r="32" spans="3:13" s="36" customFormat="1" ht="15.95" customHeight="1" x14ac:dyDescent="0.15">
      <c r="C32" s="147" t="s">
        <v>88</v>
      </c>
      <c r="D32" s="148" t="s">
        <v>153</v>
      </c>
      <c r="E32" s="148" t="s">
        <v>125</v>
      </c>
      <c r="F32" s="154" t="s">
        <v>32</v>
      </c>
      <c r="G32" s="150">
        <v>45139</v>
      </c>
      <c r="H32" s="150">
        <v>45169</v>
      </c>
      <c r="I32" s="151">
        <v>30000</v>
      </c>
      <c r="J32" s="152">
        <v>33000</v>
      </c>
      <c r="K32" s="153">
        <v>30000</v>
      </c>
      <c r="L32" s="251" t="s">
        <v>129</v>
      </c>
      <c r="M32" s="153">
        <v>60000</v>
      </c>
    </row>
    <row r="33" spans="2:13" s="36" customFormat="1" ht="15.95" customHeight="1" x14ac:dyDescent="0.15">
      <c r="C33" s="155" t="s">
        <v>154</v>
      </c>
      <c r="D33" s="156" t="s">
        <v>155</v>
      </c>
      <c r="E33" s="156" t="s">
        <v>125</v>
      </c>
      <c r="F33" s="157" t="s">
        <v>32</v>
      </c>
      <c r="G33" s="158">
        <v>45139</v>
      </c>
      <c r="H33" s="158">
        <v>45169</v>
      </c>
      <c r="I33" s="159">
        <v>20000</v>
      </c>
      <c r="J33" s="160">
        <v>22000</v>
      </c>
      <c r="K33" s="153">
        <v>20000</v>
      </c>
      <c r="L33" s="251" t="s">
        <v>132</v>
      </c>
      <c r="M33" s="153">
        <v>40000</v>
      </c>
    </row>
    <row r="34" spans="2:13" ht="15.95" customHeight="1" x14ac:dyDescent="0.15">
      <c r="C34" s="137" t="s">
        <v>156</v>
      </c>
      <c r="D34" s="1" t="s">
        <v>35</v>
      </c>
      <c r="E34" s="22" t="s">
        <v>36</v>
      </c>
      <c r="F34" s="27" t="s">
        <v>42</v>
      </c>
      <c r="G34" s="135">
        <v>45163</v>
      </c>
      <c r="H34" s="135">
        <v>45169</v>
      </c>
      <c r="I34" s="2">
        <v>6000000</v>
      </c>
      <c r="J34" s="3">
        <v>6600000</v>
      </c>
      <c r="K34" s="120">
        <v>6000000</v>
      </c>
      <c r="L34" s="117" t="s">
        <v>139</v>
      </c>
      <c r="M34" s="120">
        <v>12000000</v>
      </c>
    </row>
    <row r="35" spans="2:13" ht="15.95" customHeight="1" x14ac:dyDescent="0.15">
      <c r="C35" s="21"/>
      <c r="D35" s="9" t="s">
        <v>54</v>
      </c>
      <c r="E35" s="23"/>
      <c r="F35" s="28"/>
      <c r="G35" s="24"/>
      <c r="H35" s="24"/>
      <c r="I35" s="33">
        <f>SUM(I31:I34)</f>
        <v>6080000</v>
      </c>
      <c r="J35" s="34">
        <f>SUM(J31:J34)</f>
        <v>6688000</v>
      </c>
      <c r="K35" s="131">
        <f>ROUNDDOWN(SUM(K31:K34),0)</f>
        <v>6080000</v>
      </c>
      <c r="L35" s="61"/>
      <c r="M35" s="173">
        <f>SUM(M31:M34)</f>
        <v>12160000</v>
      </c>
    </row>
    <row r="36" spans="2:13" ht="15.95" customHeight="1" x14ac:dyDescent="0.15">
      <c r="C36" s="147" t="s">
        <v>91</v>
      </c>
      <c r="D36" s="148" t="s">
        <v>157</v>
      </c>
      <c r="E36" s="148" t="s">
        <v>125</v>
      </c>
      <c r="F36" s="149" t="s">
        <v>32</v>
      </c>
      <c r="G36" s="150">
        <v>45170</v>
      </c>
      <c r="H36" s="150">
        <v>45199</v>
      </c>
      <c r="I36" s="151">
        <v>30000</v>
      </c>
      <c r="J36" s="152">
        <v>33000</v>
      </c>
      <c r="K36" s="153">
        <v>30000</v>
      </c>
      <c r="L36" s="251" t="s">
        <v>127</v>
      </c>
      <c r="M36" s="250">
        <v>60000</v>
      </c>
    </row>
    <row r="37" spans="2:13" s="36" customFormat="1" ht="15.95" customHeight="1" x14ac:dyDescent="0.15">
      <c r="C37" s="147" t="s">
        <v>93</v>
      </c>
      <c r="D37" s="148" t="s">
        <v>158</v>
      </c>
      <c r="E37" s="148" t="s">
        <v>125</v>
      </c>
      <c r="F37" s="154" t="s">
        <v>32</v>
      </c>
      <c r="G37" s="150">
        <v>45170</v>
      </c>
      <c r="H37" s="150">
        <v>45199</v>
      </c>
      <c r="I37" s="151">
        <v>30000</v>
      </c>
      <c r="J37" s="152">
        <v>33000</v>
      </c>
      <c r="K37" s="153">
        <v>30000</v>
      </c>
      <c r="L37" s="251" t="s">
        <v>129</v>
      </c>
      <c r="M37" s="153">
        <v>60000</v>
      </c>
    </row>
    <row r="38" spans="2:13" s="36" customFormat="1" ht="15.95" customHeight="1" x14ac:dyDescent="0.15">
      <c r="C38" s="155" t="s">
        <v>159</v>
      </c>
      <c r="D38" s="148" t="s">
        <v>160</v>
      </c>
      <c r="E38" s="148" t="s">
        <v>125</v>
      </c>
      <c r="F38" s="154" t="s">
        <v>32</v>
      </c>
      <c r="G38" s="150">
        <v>45170</v>
      </c>
      <c r="H38" s="150">
        <v>45199</v>
      </c>
      <c r="I38" s="151">
        <v>20000</v>
      </c>
      <c r="J38" s="152">
        <v>22000</v>
      </c>
      <c r="K38" s="153">
        <v>20000</v>
      </c>
      <c r="L38" s="251" t="s">
        <v>132</v>
      </c>
      <c r="M38" s="153">
        <v>40000</v>
      </c>
    </row>
    <row r="39" spans="2:13" ht="15.95" customHeight="1" x14ac:dyDescent="0.15">
      <c r="C39" s="174" t="s">
        <v>161</v>
      </c>
      <c r="D39" s="181" t="s">
        <v>162</v>
      </c>
      <c r="E39" s="121" t="s">
        <v>41</v>
      </c>
      <c r="F39" s="182" t="s">
        <v>60</v>
      </c>
      <c r="G39" s="183">
        <v>45194</v>
      </c>
      <c r="H39" s="183">
        <v>45199</v>
      </c>
      <c r="I39" s="184">
        <v>300000</v>
      </c>
      <c r="J39" s="184">
        <v>330000</v>
      </c>
      <c r="K39" s="120">
        <v>300000</v>
      </c>
      <c r="L39" s="117" t="s">
        <v>163</v>
      </c>
      <c r="M39" s="248"/>
    </row>
    <row r="40" spans="2:13" ht="15.95" customHeight="1" x14ac:dyDescent="0.15">
      <c r="C40" s="21"/>
      <c r="D40" s="175" t="s">
        <v>55</v>
      </c>
      <c r="E40" s="176"/>
      <c r="F40" s="177"/>
      <c r="G40" s="178"/>
      <c r="H40" s="178"/>
      <c r="I40" s="179">
        <f>SUM(I36:I39)</f>
        <v>380000</v>
      </c>
      <c r="J40" s="180">
        <f>SUM(J36:J39)</f>
        <v>418000</v>
      </c>
      <c r="K40" s="131">
        <f>ROUNDDOWN(SUM(K36:K39),0)</f>
        <v>380000</v>
      </c>
      <c r="L40" s="61"/>
      <c r="M40" s="173">
        <f>SUM(M36:M39)</f>
        <v>160000</v>
      </c>
    </row>
    <row r="41" spans="2:13" ht="15.95" customHeight="1" x14ac:dyDescent="0.15">
      <c r="C41" s="79"/>
      <c r="D41" s="80" t="s">
        <v>56</v>
      </c>
      <c r="E41" s="81"/>
      <c r="F41" s="82"/>
      <c r="G41" s="83"/>
      <c r="H41" s="83"/>
      <c r="I41" s="84">
        <f>SUM(I30,I35,I40)</f>
        <v>6550000</v>
      </c>
      <c r="J41" s="85">
        <f>SUM(J30,J35,J40)</f>
        <v>7205000</v>
      </c>
      <c r="K41" s="136">
        <f>SUM(K30,K35,K40)</f>
        <v>6550000</v>
      </c>
      <c r="L41" s="99"/>
      <c r="M41" s="136">
        <f>SUM(M30,M35,M40)</f>
        <v>12510000</v>
      </c>
    </row>
    <row r="42" spans="2:13" ht="15.95" customHeight="1" x14ac:dyDescent="0.15">
      <c r="B42" s="121"/>
      <c r="C42" s="161" t="s">
        <v>164</v>
      </c>
      <c r="D42" s="162" t="s">
        <v>165</v>
      </c>
      <c r="E42" s="162" t="s">
        <v>125</v>
      </c>
      <c r="F42" s="163" t="s">
        <v>32</v>
      </c>
      <c r="G42" s="164">
        <v>45200</v>
      </c>
      <c r="H42" s="164">
        <v>45230</v>
      </c>
      <c r="I42" s="165">
        <v>30000</v>
      </c>
      <c r="J42" s="166">
        <v>33000</v>
      </c>
      <c r="K42" s="153">
        <v>30000</v>
      </c>
      <c r="L42" s="251" t="s">
        <v>127</v>
      </c>
      <c r="M42" s="250">
        <v>60000</v>
      </c>
    </row>
    <row r="43" spans="2:13" ht="15.95" customHeight="1" x14ac:dyDescent="0.15">
      <c r="B43" s="121"/>
      <c r="C43" s="167" t="s">
        <v>166</v>
      </c>
      <c r="D43" s="168" t="s">
        <v>167</v>
      </c>
      <c r="E43" s="168" t="s">
        <v>125</v>
      </c>
      <c r="F43" s="169" t="s">
        <v>32</v>
      </c>
      <c r="G43" s="170">
        <v>45200</v>
      </c>
      <c r="H43" s="170">
        <v>45230</v>
      </c>
      <c r="I43" s="171">
        <v>30000</v>
      </c>
      <c r="J43" s="172">
        <v>33000</v>
      </c>
      <c r="K43" s="153">
        <v>30000</v>
      </c>
      <c r="L43" s="251" t="s">
        <v>129</v>
      </c>
      <c r="M43" s="153">
        <v>60000</v>
      </c>
    </row>
    <row r="44" spans="2:13" s="36" customFormat="1" ht="15.95" customHeight="1" x14ac:dyDescent="0.15">
      <c r="B44" s="121"/>
      <c r="C44" s="167" t="s">
        <v>168</v>
      </c>
      <c r="D44" s="168" t="s">
        <v>169</v>
      </c>
      <c r="E44" s="168" t="s">
        <v>125</v>
      </c>
      <c r="F44" s="169" t="s">
        <v>32</v>
      </c>
      <c r="G44" s="170">
        <v>45200</v>
      </c>
      <c r="H44" s="170">
        <v>45230</v>
      </c>
      <c r="I44" s="171">
        <v>20000</v>
      </c>
      <c r="J44" s="172">
        <v>22000</v>
      </c>
      <c r="K44" s="153">
        <v>20000</v>
      </c>
      <c r="L44" s="251" t="s">
        <v>132</v>
      </c>
      <c r="M44" s="153">
        <v>40000</v>
      </c>
    </row>
    <row r="45" spans="2:13" ht="15.95" customHeight="1" x14ac:dyDescent="0.15">
      <c r="C45" s="21"/>
      <c r="D45" s="9" t="s">
        <v>67</v>
      </c>
      <c r="E45" s="23"/>
      <c r="F45" s="28"/>
      <c r="G45" s="24"/>
      <c r="H45" s="24"/>
      <c r="I45" s="33">
        <f>SUM(I42:I44)</f>
        <v>80000</v>
      </c>
      <c r="J45" s="34">
        <f>SUM(J42:J44)</f>
        <v>88000</v>
      </c>
      <c r="K45" s="131">
        <f>ROUNDDOWN(SUM(K42:K44),0)</f>
        <v>80000</v>
      </c>
      <c r="L45" s="61"/>
      <c r="M45" s="173">
        <f>SUM(M42:M44)</f>
        <v>160000</v>
      </c>
    </row>
    <row r="46" spans="2:13" ht="15.95" customHeight="1" x14ac:dyDescent="0.15">
      <c r="C46" s="161" t="s">
        <v>170</v>
      </c>
      <c r="D46" s="162" t="s">
        <v>171</v>
      </c>
      <c r="E46" s="162" t="s">
        <v>125</v>
      </c>
      <c r="F46" s="163" t="s">
        <v>32</v>
      </c>
      <c r="G46" s="164">
        <v>45231</v>
      </c>
      <c r="H46" s="164">
        <v>45260</v>
      </c>
      <c r="I46" s="165">
        <v>30000</v>
      </c>
      <c r="J46" s="166">
        <v>33000</v>
      </c>
      <c r="K46" s="153">
        <v>30000</v>
      </c>
      <c r="L46" s="251" t="s">
        <v>127</v>
      </c>
      <c r="M46" s="250">
        <v>60000</v>
      </c>
    </row>
    <row r="47" spans="2:13" s="36" customFormat="1" ht="15.95" customHeight="1" x14ac:dyDescent="0.15">
      <c r="C47" s="167" t="s">
        <v>172</v>
      </c>
      <c r="D47" s="168" t="s">
        <v>173</v>
      </c>
      <c r="E47" s="168" t="s">
        <v>125</v>
      </c>
      <c r="F47" s="169" t="s">
        <v>32</v>
      </c>
      <c r="G47" s="170">
        <v>45231</v>
      </c>
      <c r="H47" s="170">
        <v>45260</v>
      </c>
      <c r="I47" s="171">
        <v>30000</v>
      </c>
      <c r="J47" s="172">
        <v>33000</v>
      </c>
      <c r="K47" s="153">
        <v>30000</v>
      </c>
      <c r="L47" s="251" t="s">
        <v>129</v>
      </c>
      <c r="M47" s="153">
        <v>60000</v>
      </c>
    </row>
    <row r="48" spans="2:13" ht="15.95" customHeight="1" x14ac:dyDescent="0.15">
      <c r="C48" s="167" t="s">
        <v>174</v>
      </c>
      <c r="D48" s="168" t="s">
        <v>175</v>
      </c>
      <c r="E48" s="168" t="s">
        <v>125</v>
      </c>
      <c r="F48" s="169" t="s">
        <v>32</v>
      </c>
      <c r="G48" s="170">
        <v>45231</v>
      </c>
      <c r="H48" s="170">
        <v>45260</v>
      </c>
      <c r="I48" s="171">
        <v>20000</v>
      </c>
      <c r="J48" s="172">
        <v>22000</v>
      </c>
      <c r="K48" s="153">
        <v>20000</v>
      </c>
      <c r="L48" s="251" t="s">
        <v>132</v>
      </c>
      <c r="M48" s="153">
        <v>40000</v>
      </c>
    </row>
    <row r="49" spans="3:13" ht="15.95" customHeight="1" x14ac:dyDescent="0.15">
      <c r="C49" s="21"/>
      <c r="D49" s="9" t="s">
        <v>74</v>
      </c>
      <c r="E49" s="23"/>
      <c r="F49" s="28"/>
      <c r="G49" s="24"/>
      <c r="H49" s="24"/>
      <c r="I49" s="33">
        <f>SUM(I46:I48)</f>
        <v>80000</v>
      </c>
      <c r="J49" s="34">
        <f>SUM(J46:J48)</f>
        <v>88000</v>
      </c>
      <c r="K49" s="131">
        <f>ROUNDDOWN(SUM(K46:K48),0)</f>
        <v>80000</v>
      </c>
      <c r="L49" s="61"/>
      <c r="M49" s="173">
        <f>SUM(M46:M48)</f>
        <v>160000</v>
      </c>
    </row>
    <row r="50" spans="3:13" ht="15.95" customHeight="1" x14ac:dyDescent="0.15">
      <c r="C50" s="161" t="s">
        <v>176</v>
      </c>
      <c r="D50" s="162" t="s">
        <v>177</v>
      </c>
      <c r="E50" s="162" t="s">
        <v>125</v>
      </c>
      <c r="F50" s="163" t="s">
        <v>32</v>
      </c>
      <c r="G50" s="164">
        <v>45261</v>
      </c>
      <c r="H50" s="164">
        <v>45291</v>
      </c>
      <c r="I50" s="165">
        <v>30000</v>
      </c>
      <c r="J50" s="166">
        <v>33000</v>
      </c>
      <c r="K50" s="153">
        <v>30000</v>
      </c>
      <c r="L50" s="251" t="s">
        <v>127</v>
      </c>
      <c r="M50" s="250">
        <v>60000</v>
      </c>
    </row>
    <row r="51" spans="3:13" s="36" customFormat="1" ht="15.95" customHeight="1" x14ac:dyDescent="0.15">
      <c r="C51" s="167" t="s">
        <v>178</v>
      </c>
      <c r="D51" s="168" t="s">
        <v>179</v>
      </c>
      <c r="E51" s="168" t="s">
        <v>125</v>
      </c>
      <c r="F51" s="169" t="s">
        <v>32</v>
      </c>
      <c r="G51" s="170">
        <v>45261</v>
      </c>
      <c r="H51" s="170">
        <v>45291</v>
      </c>
      <c r="I51" s="171">
        <v>30000</v>
      </c>
      <c r="J51" s="172">
        <v>33000</v>
      </c>
      <c r="K51" s="153">
        <v>30000</v>
      </c>
      <c r="L51" s="251" t="s">
        <v>129</v>
      </c>
      <c r="M51" s="153">
        <v>60000</v>
      </c>
    </row>
    <row r="52" spans="3:13" s="36" customFormat="1" ht="15.95" customHeight="1" x14ac:dyDescent="0.15">
      <c r="C52" s="167" t="s">
        <v>180</v>
      </c>
      <c r="D52" s="168" t="s">
        <v>181</v>
      </c>
      <c r="E52" s="168" t="s">
        <v>125</v>
      </c>
      <c r="F52" s="169" t="s">
        <v>32</v>
      </c>
      <c r="G52" s="170">
        <v>45261</v>
      </c>
      <c r="H52" s="170">
        <v>45291</v>
      </c>
      <c r="I52" s="171">
        <v>20000</v>
      </c>
      <c r="J52" s="172">
        <v>22000</v>
      </c>
      <c r="K52" s="153">
        <v>20000</v>
      </c>
      <c r="L52" s="251" t="s">
        <v>132</v>
      </c>
      <c r="M52" s="153">
        <v>40000</v>
      </c>
    </row>
    <row r="53" spans="3:13" s="36" customFormat="1" ht="15.95" customHeight="1" x14ac:dyDescent="0.15">
      <c r="C53" s="54"/>
      <c r="D53" s="55" t="s">
        <v>79</v>
      </c>
      <c r="E53" s="55"/>
      <c r="F53" s="56"/>
      <c r="G53" s="57"/>
      <c r="H53" s="57"/>
      <c r="I53" s="66">
        <f>SUM(I50:I52)</f>
        <v>80000</v>
      </c>
      <c r="J53" s="129">
        <f>SUM(J50:J52)</f>
        <v>88000</v>
      </c>
      <c r="K53" s="131">
        <f>ROUNDDOWN(SUM(K50:K52),0)</f>
        <v>80000</v>
      </c>
      <c r="L53" s="62"/>
      <c r="M53" s="173">
        <f>SUM(M50:M52)</f>
        <v>160000</v>
      </c>
    </row>
    <row r="54" spans="3:13" ht="15.95" customHeight="1" x14ac:dyDescent="0.15">
      <c r="C54" s="79"/>
      <c r="D54" s="80" t="s">
        <v>80</v>
      </c>
      <c r="E54" s="81"/>
      <c r="F54" s="82"/>
      <c r="G54" s="83"/>
      <c r="H54" s="83"/>
      <c r="I54" s="84">
        <f>SUM(I45,I49,I53)</f>
        <v>240000</v>
      </c>
      <c r="J54" s="85">
        <f t="shared" ref="J54:M54" si="0">SUM(J45,J49,J53)</f>
        <v>264000</v>
      </c>
      <c r="K54" s="136">
        <f t="shared" si="0"/>
        <v>240000</v>
      </c>
      <c r="L54" s="99"/>
      <c r="M54" s="136">
        <f t="shared" si="0"/>
        <v>480000</v>
      </c>
    </row>
    <row r="55" spans="3:13" ht="15.95" customHeight="1" x14ac:dyDescent="0.15">
      <c r="C55" s="161" t="s">
        <v>182</v>
      </c>
      <c r="D55" s="162" t="s">
        <v>183</v>
      </c>
      <c r="E55" s="162" t="s">
        <v>125</v>
      </c>
      <c r="F55" s="163" t="s">
        <v>32</v>
      </c>
      <c r="G55" s="164">
        <v>44927</v>
      </c>
      <c r="H55" s="164">
        <v>44957</v>
      </c>
      <c r="I55" s="165">
        <v>30000</v>
      </c>
      <c r="J55" s="166">
        <v>33000</v>
      </c>
      <c r="K55" s="153">
        <v>30000</v>
      </c>
      <c r="L55" s="251" t="s">
        <v>127</v>
      </c>
      <c r="M55" s="250">
        <v>60000</v>
      </c>
    </row>
    <row r="56" spans="3:13" s="36" customFormat="1" ht="15.95" customHeight="1" x14ac:dyDescent="0.15">
      <c r="C56" s="167" t="s">
        <v>184</v>
      </c>
      <c r="D56" s="168" t="s">
        <v>185</v>
      </c>
      <c r="E56" s="168" t="s">
        <v>125</v>
      </c>
      <c r="F56" s="169" t="s">
        <v>32</v>
      </c>
      <c r="G56" s="170">
        <v>44927</v>
      </c>
      <c r="H56" s="170">
        <v>44957</v>
      </c>
      <c r="I56" s="171">
        <v>30000</v>
      </c>
      <c r="J56" s="172">
        <v>33000</v>
      </c>
      <c r="K56" s="153">
        <v>30000</v>
      </c>
      <c r="L56" s="251" t="s">
        <v>129</v>
      </c>
      <c r="M56" s="153">
        <v>60000</v>
      </c>
    </row>
    <row r="57" spans="3:13" ht="15.95" customHeight="1" x14ac:dyDescent="0.15">
      <c r="C57" s="167" t="s">
        <v>186</v>
      </c>
      <c r="D57" s="168" t="s">
        <v>187</v>
      </c>
      <c r="E57" s="168" t="s">
        <v>125</v>
      </c>
      <c r="F57" s="169" t="s">
        <v>32</v>
      </c>
      <c r="G57" s="170">
        <v>44927</v>
      </c>
      <c r="H57" s="170">
        <v>44957</v>
      </c>
      <c r="I57" s="171">
        <v>20000</v>
      </c>
      <c r="J57" s="172">
        <v>22000</v>
      </c>
      <c r="K57" s="153">
        <v>20000</v>
      </c>
      <c r="L57" s="251" t="s">
        <v>132</v>
      </c>
      <c r="M57" s="153">
        <v>40000</v>
      </c>
    </row>
    <row r="58" spans="3:13" ht="15.95" customHeight="1" x14ac:dyDescent="0.15">
      <c r="C58" s="21"/>
      <c r="D58" s="9" t="s">
        <v>85</v>
      </c>
      <c r="E58" s="23"/>
      <c r="F58" s="28"/>
      <c r="G58" s="24"/>
      <c r="H58" s="24"/>
      <c r="I58" s="33">
        <f>SUM(I55:I57)</f>
        <v>80000</v>
      </c>
      <c r="J58" s="34">
        <f>SUM(J55:J57)</f>
        <v>88000</v>
      </c>
      <c r="K58" s="131">
        <f>ROUNDDOWN(SUM(K55:K57),0)</f>
        <v>80000</v>
      </c>
      <c r="L58" s="61"/>
      <c r="M58" s="173">
        <f>SUM(M55:M57)</f>
        <v>160000</v>
      </c>
    </row>
    <row r="59" spans="3:13" ht="15.95" customHeight="1" x14ac:dyDescent="0.15">
      <c r="C59" s="161" t="s">
        <v>188</v>
      </c>
      <c r="D59" s="162" t="s">
        <v>189</v>
      </c>
      <c r="E59" s="162" t="s">
        <v>125</v>
      </c>
      <c r="F59" s="163" t="s">
        <v>32</v>
      </c>
      <c r="G59" s="164">
        <v>44958</v>
      </c>
      <c r="H59" s="164">
        <v>44985</v>
      </c>
      <c r="I59" s="165">
        <v>30000</v>
      </c>
      <c r="J59" s="166">
        <v>33000</v>
      </c>
      <c r="K59" s="153">
        <v>30000</v>
      </c>
      <c r="L59" s="251" t="s">
        <v>127</v>
      </c>
      <c r="M59" s="250">
        <v>60000</v>
      </c>
    </row>
    <row r="60" spans="3:13" s="36" customFormat="1" ht="15.95" customHeight="1" x14ac:dyDescent="0.15">
      <c r="C60" s="167" t="s">
        <v>190</v>
      </c>
      <c r="D60" s="168" t="s">
        <v>191</v>
      </c>
      <c r="E60" s="168" t="s">
        <v>125</v>
      </c>
      <c r="F60" s="169" t="s">
        <v>32</v>
      </c>
      <c r="G60" s="170">
        <v>44958</v>
      </c>
      <c r="H60" s="170">
        <v>44985</v>
      </c>
      <c r="I60" s="171">
        <v>30000</v>
      </c>
      <c r="J60" s="172">
        <v>33000</v>
      </c>
      <c r="K60" s="153">
        <v>30000</v>
      </c>
      <c r="L60" s="251" t="s">
        <v>129</v>
      </c>
      <c r="M60" s="153">
        <v>60000</v>
      </c>
    </row>
    <row r="61" spans="3:13" ht="15.95" customHeight="1" x14ac:dyDescent="0.15">
      <c r="C61" s="167" t="s">
        <v>192</v>
      </c>
      <c r="D61" s="168" t="s">
        <v>193</v>
      </c>
      <c r="E61" s="168" t="s">
        <v>125</v>
      </c>
      <c r="F61" s="169" t="s">
        <v>32</v>
      </c>
      <c r="G61" s="170">
        <v>44958</v>
      </c>
      <c r="H61" s="170">
        <v>44985</v>
      </c>
      <c r="I61" s="171">
        <v>20000</v>
      </c>
      <c r="J61" s="172">
        <v>22000</v>
      </c>
      <c r="K61" s="153">
        <v>20000</v>
      </c>
      <c r="L61" s="251" t="s">
        <v>132</v>
      </c>
      <c r="M61" s="153">
        <v>40000</v>
      </c>
    </row>
    <row r="62" spans="3:13" ht="15.95" customHeight="1" x14ac:dyDescent="0.15">
      <c r="C62" s="21"/>
      <c r="D62" s="9" t="s">
        <v>90</v>
      </c>
      <c r="E62" s="23"/>
      <c r="F62" s="28"/>
      <c r="G62" s="24"/>
      <c r="H62" s="24"/>
      <c r="I62" s="33">
        <f>SUM(I59:I61)</f>
        <v>80000</v>
      </c>
      <c r="J62" s="34">
        <f>SUM(J59:J61)</f>
        <v>88000</v>
      </c>
      <c r="K62" s="131">
        <f>ROUNDDOWN(SUM(K59:K61),0)</f>
        <v>80000</v>
      </c>
      <c r="L62" s="61"/>
      <c r="M62" s="173">
        <f>SUM(M59:M61)</f>
        <v>160000</v>
      </c>
    </row>
    <row r="63" spans="3:13" ht="15.95" customHeight="1" x14ac:dyDescent="0.15">
      <c r="C63" s="161" t="s">
        <v>194</v>
      </c>
      <c r="D63" s="162" t="s">
        <v>195</v>
      </c>
      <c r="E63" s="162" t="s">
        <v>125</v>
      </c>
      <c r="F63" s="163" t="s">
        <v>32</v>
      </c>
      <c r="G63" s="164">
        <v>44986</v>
      </c>
      <c r="H63" s="164">
        <v>45016</v>
      </c>
      <c r="I63" s="165">
        <v>30000</v>
      </c>
      <c r="J63" s="166">
        <v>33000</v>
      </c>
      <c r="K63" s="153">
        <v>30000</v>
      </c>
      <c r="L63" s="251" t="s">
        <v>127</v>
      </c>
      <c r="M63" s="250">
        <v>60000</v>
      </c>
    </row>
    <row r="64" spans="3:13" s="36" customFormat="1" ht="15.95" customHeight="1" x14ac:dyDescent="0.15">
      <c r="C64" s="167" t="s">
        <v>196</v>
      </c>
      <c r="D64" s="168" t="s">
        <v>197</v>
      </c>
      <c r="E64" s="168" t="s">
        <v>125</v>
      </c>
      <c r="F64" s="169" t="s">
        <v>32</v>
      </c>
      <c r="G64" s="170">
        <v>44986</v>
      </c>
      <c r="H64" s="170">
        <v>45016</v>
      </c>
      <c r="I64" s="171">
        <v>30000</v>
      </c>
      <c r="J64" s="172">
        <v>33000</v>
      </c>
      <c r="K64" s="153">
        <v>30000</v>
      </c>
      <c r="L64" s="251" t="s">
        <v>129</v>
      </c>
      <c r="M64" s="153">
        <v>60000</v>
      </c>
    </row>
    <row r="65" spans="3:13" ht="15.95" customHeight="1" x14ac:dyDescent="0.15">
      <c r="C65" s="167" t="s">
        <v>198</v>
      </c>
      <c r="D65" s="168" t="s">
        <v>199</v>
      </c>
      <c r="E65" s="168" t="s">
        <v>125</v>
      </c>
      <c r="F65" s="169" t="s">
        <v>32</v>
      </c>
      <c r="G65" s="170">
        <v>44986</v>
      </c>
      <c r="H65" s="170">
        <v>45016</v>
      </c>
      <c r="I65" s="171">
        <v>20000</v>
      </c>
      <c r="J65" s="172">
        <v>22000</v>
      </c>
      <c r="K65" s="153">
        <v>20000</v>
      </c>
      <c r="L65" s="251" t="s">
        <v>132</v>
      </c>
      <c r="M65" s="153">
        <v>40000</v>
      </c>
    </row>
    <row r="66" spans="3:13" ht="15.95" customHeight="1" x14ac:dyDescent="0.15">
      <c r="C66" s="21"/>
      <c r="D66" s="9" t="s">
        <v>95</v>
      </c>
      <c r="E66" s="23"/>
      <c r="F66" s="28"/>
      <c r="G66" s="24"/>
      <c r="H66" s="24"/>
      <c r="I66" s="33">
        <f>SUM(I63:I65)</f>
        <v>80000</v>
      </c>
      <c r="J66" s="34">
        <f>SUM(J63:J65)</f>
        <v>88000</v>
      </c>
      <c r="K66" s="131">
        <f>ROUNDDOWN(SUM(K63:K65),0)</f>
        <v>80000</v>
      </c>
      <c r="L66" s="61"/>
      <c r="M66" s="173">
        <f>SUM(M63:M65)</f>
        <v>160000</v>
      </c>
    </row>
    <row r="67" spans="3:13" ht="15.95" customHeight="1" x14ac:dyDescent="0.15">
      <c r="C67" s="79"/>
      <c r="D67" s="80" t="s">
        <v>96</v>
      </c>
      <c r="E67" s="81"/>
      <c r="F67" s="82"/>
      <c r="G67" s="83"/>
      <c r="H67" s="83"/>
      <c r="I67" s="84">
        <f>SUM(I58,I62,I66)</f>
        <v>240000</v>
      </c>
      <c r="J67" s="85">
        <f t="shared" ref="J67" si="1">SUM(J58,J62,J66)</f>
        <v>264000</v>
      </c>
      <c r="K67" s="136">
        <f>SUM(K58,K62,K66)</f>
        <v>240000</v>
      </c>
      <c r="L67" s="99"/>
      <c r="M67" s="136">
        <f>SUM(M58,M62,M66)</f>
        <v>480000</v>
      </c>
    </row>
    <row r="68" spans="3:13" ht="15.95" customHeight="1" x14ac:dyDescent="0.15">
      <c r="C68" s="100"/>
      <c r="D68" s="101" t="s">
        <v>97</v>
      </c>
      <c r="E68" s="102"/>
      <c r="F68" s="103"/>
      <c r="G68" s="104"/>
      <c r="H68" s="104"/>
      <c r="I68" s="105">
        <f>SUM(I67,I54,I41,I25)</f>
        <v>117270000</v>
      </c>
      <c r="J68" s="106">
        <f>SUM(J67,J54,J41,J25)</f>
        <v>128997000</v>
      </c>
      <c r="K68" s="106">
        <f>SUM(K67,K54,K41,K25)</f>
        <v>117270000</v>
      </c>
      <c r="L68" s="107"/>
      <c r="M68" s="193">
        <f>SUM(M67,M54,M41,M25)</f>
        <v>233950000</v>
      </c>
    </row>
    <row r="69" spans="3:13" ht="16.350000000000001" customHeight="1" x14ac:dyDescent="0.15">
      <c r="C69" s="11"/>
      <c r="L69" s="253" t="s">
        <v>120</v>
      </c>
    </row>
    <row r="70" spans="3:13" ht="16.350000000000001" customHeight="1" x14ac:dyDescent="0.15">
      <c r="C70" s="11"/>
    </row>
  </sheetData>
  <sheetProtection formatCells="0" formatRows="0" insertRows="0" deleteRows="0"/>
  <mergeCells count="19">
    <mergeCell ref="D5:J5"/>
    <mergeCell ref="D1:G1"/>
    <mergeCell ref="G2:H2"/>
    <mergeCell ref="I2:J2"/>
    <mergeCell ref="D3:J3"/>
    <mergeCell ref="D4:J4"/>
    <mergeCell ref="C9:C10"/>
    <mergeCell ref="D9:D10"/>
    <mergeCell ref="E9:E10"/>
    <mergeCell ref="F9:F10"/>
    <mergeCell ref="G9:G10"/>
    <mergeCell ref="M9:M10"/>
    <mergeCell ref="K9:K10"/>
    <mergeCell ref="L9:L10"/>
    <mergeCell ref="D6:J6"/>
    <mergeCell ref="D7:J7"/>
    <mergeCell ref="D8:J8"/>
    <mergeCell ref="H9:H10"/>
    <mergeCell ref="I9:J9"/>
  </mergeCells>
  <phoneticPr fontId="2"/>
  <dataValidations count="1">
    <dataValidation type="list" allowBlank="1" showInputMessage="1" showErrorMessage="1" sqref="K4" xr:uid="{D25E6B03-FF06-42AB-B382-874C4C4BC8CE}">
      <formula1>"3,4,5,6,7"</formula1>
    </dataValidation>
  </dataValidations>
  <pageMargins left="0.78740157480314965" right="0.39370078740157483" top="0.59055118110236227" bottom="0.59055118110236227" header="0.39370078740157483" footer="0.39370078740157483"/>
  <pageSetup paperSize="9" scale="61"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D7364-1173-4E05-B426-FCA73C5087BE}">
  <sheetPr>
    <tabColor theme="6"/>
    <pageSetUpPr fitToPage="1"/>
  </sheetPr>
  <dimension ref="B1:M75"/>
  <sheetViews>
    <sheetView zoomScale="80" zoomScaleNormal="80" zoomScaleSheetLayoutView="90" workbookViewId="0">
      <selection activeCell="R28" sqref="R28"/>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99</v>
      </c>
      <c r="C1" s="259" t="s">
        <v>2</v>
      </c>
      <c r="D1" s="260"/>
      <c r="E1" s="260"/>
      <c r="F1" s="260"/>
      <c r="G1" s="32"/>
      <c r="H1" s="17"/>
      <c r="I1" s="13" t="s">
        <v>3</v>
      </c>
    </row>
    <row r="2" spans="2:13" ht="16.350000000000001" customHeight="1" x14ac:dyDescent="0.15">
      <c r="C2" s="5"/>
      <c r="D2" s="5"/>
      <c r="E2" s="18"/>
      <c r="F2" s="261" t="s">
        <v>4</v>
      </c>
      <c r="G2" s="262"/>
      <c r="H2" s="263" t="s">
        <v>5</v>
      </c>
      <c r="I2" s="264"/>
    </row>
    <row r="3" spans="2:13" ht="15.95" customHeight="1" x14ac:dyDescent="0.15">
      <c r="B3" s="31" t="s">
        <v>6</v>
      </c>
      <c r="C3" s="257" t="s">
        <v>7</v>
      </c>
      <c r="D3" s="257"/>
      <c r="E3" s="257"/>
      <c r="F3" s="258"/>
      <c r="G3" s="258"/>
      <c r="H3" s="258"/>
      <c r="I3" s="258"/>
      <c r="J3" s="254" t="s">
        <v>8</v>
      </c>
      <c r="K3" s="16"/>
      <c r="L3" s="16"/>
      <c r="M3" s="16"/>
    </row>
    <row r="4" spans="2:13" ht="15.95" customHeight="1" x14ac:dyDescent="0.15">
      <c r="B4" s="31"/>
      <c r="C4" s="257" t="s">
        <v>9</v>
      </c>
      <c r="D4" s="257"/>
      <c r="E4" s="257"/>
      <c r="F4" s="258"/>
      <c r="G4" s="258"/>
      <c r="H4" s="258"/>
      <c r="I4" s="258"/>
      <c r="J4" s="255"/>
      <c r="K4" s="16"/>
      <c r="L4" s="16"/>
      <c r="M4" s="16"/>
    </row>
    <row r="5" spans="2:13" ht="15.95" customHeight="1" x14ac:dyDescent="0.15">
      <c r="B5" s="31"/>
      <c r="C5" s="257" t="s">
        <v>10</v>
      </c>
      <c r="D5" s="257"/>
      <c r="E5" s="257"/>
      <c r="F5" s="258"/>
      <c r="G5" s="258"/>
      <c r="H5" s="258"/>
      <c r="I5" s="258"/>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57" t="s">
        <v>10</v>
      </c>
      <c r="D7" s="257"/>
      <c r="E7" s="257"/>
      <c r="F7" s="258"/>
      <c r="G7" s="258"/>
      <c r="H7" s="258"/>
      <c r="I7" s="258"/>
      <c r="J7" s="16"/>
      <c r="K7" s="16"/>
      <c r="L7" s="16"/>
      <c r="M7" s="16"/>
    </row>
    <row r="8" spans="2:13" ht="15.75" customHeight="1" x14ac:dyDescent="0.15">
      <c r="B8" s="6" t="s">
        <v>14</v>
      </c>
      <c r="C8" s="277" t="s">
        <v>200</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v>1</v>
      </c>
      <c r="C11" s="12" t="s">
        <v>201</v>
      </c>
      <c r="D11" s="25" t="s">
        <v>202</v>
      </c>
      <c r="E11" s="26" t="s">
        <v>126</v>
      </c>
      <c r="F11" s="111">
        <v>45041</v>
      </c>
      <c r="G11" s="111">
        <v>45046</v>
      </c>
      <c r="H11" s="14">
        <v>100000</v>
      </c>
      <c r="I11" s="15">
        <v>110000</v>
      </c>
      <c r="J11" s="58"/>
    </row>
    <row r="12" spans="2:13" s="36" customFormat="1" ht="15.95" customHeight="1" x14ac:dyDescent="0.15">
      <c r="B12" s="49"/>
      <c r="C12" s="50"/>
      <c r="D12" s="50"/>
      <c r="E12" s="51"/>
      <c r="F12" s="50"/>
      <c r="G12" s="50"/>
      <c r="H12" s="69"/>
      <c r="I12" s="53"/>
      <c r="J12" s="67"/>
    </row>
    <row r="13" spans="2:13" s="36" customFormat="1" ht="15.95" customHeight="1" x14ac:dyDescent="0.15">
      <c r="B13" s="49"/>
      <c r="C13" s="50"/>
      <c r="D13" s="50"/>
      <c r="E13" s="51"/>
      <c r="F13" s="50"/>
      <c r="G13" s="50"/>
      <c r="H13" s="52"/>
      <c r="I13" s="53"/>
      <c r="J13" s="60"/>
    </row>
    <row r="14" spans="2:13" s="36" customFormat="1" ht="15.95" customHeight="1" x14ac:dyDescent="0.15">
      <c r="B14" s="54"/>
      <c r="C14" s="55" t="s">
        <v>38</v>
      </c>
      <c r="D14" s="55"/>
      <c r="E14" s="56"/>
      <c r="F14" s="57"/>
      <c r="G14" s="57"/>
      <c r="H14" s="66">
        <f>SUM(H11:H13)</f>
        <v>100000</v>
      </c>
      <c r="I14" s="129">
        <f>SUM(I11:I13)</f>
        <v>110000</v>
      </c>
      <c r="J14" s="62"/>
    </row>
    <row r="15" spans="2:13" s="36" customFormat="1" ht="15.95" customHeight="1" x14ac:dyDescent="0.15">
      <c r="B15" s="63"/>
      <c r="C15" s="35"/>
      <c r="D15" s="35"/>
      <c r="E15" s="37"/>
      <c r="F15" s="35"/>
      <c r="G15" s="35"/>
      <c r="H15" s="64"/>
      <c r="I15" s="65"/>
      <c r="J15" s="60"/>
    </row>
    <row r="16" spans="2:13" s="36" customFormat="1" ht="15.95" customHeight="1" x14ac:dyDescent="0.15">
      <c r="B16" s="49"/>
      <c r="C16" s="50"/>
      <c r="D16" s="50"/>
      <c r="E16" s="51"/>
      <c r="F16" s="50"/>
      <c r="G16" s="50"/>
      <c r="H16" s="75"/>
      <c r="I16" s="53"/>
      <c r="J16" s="67"/>
    </row>
    <row r="17" spans="2:10" s="36" customFormat="1" ht="15.95" customHeight="1" x14ac:dyDescent="0.15">
      <c r="B17" s="49"/>
      <c r="C17" s="50"/>
      <c r="D17" s="50"/>
      <c r="E17" s="51"/>
      <c r="F17" s="50"/>
      <c r="G17" s="50"/>
      <c r="H17" s="52"/>
      <c r="I17" s="53"/>
      <c r="J17" s="60"/>
    </row>
    <row r="18" spans="2:10" s="36" customFormat="1" ht="15.75" customHeight="1" x14ac:dyDescent="0.15">
      <c r="B18" s="54"/>
      <c r="C18" s="55" t="s">
        <v>46</v>
      </c>
      <c r="D18" s="55"/>
      <c r="E18" s="56"/>
      <c r="F18" s="57"/>
      <c r="G18" s="57"/>
      <c r="H18" s="66">
        <f>SUM(H15:H17)</f>
        <v>0</v>
      </c>
      <c r="I18" s="129">
        <f>SUM(I15:I17)</f>
        <v>0</v>
      </c>
      <c r="J18" s="62"/>
    </row>
    <row r="19" spans="2:10" s="36" customFormat="1" ht="15.95" customHeight="1" x14ac:dyDescent="0.15">
      <c r="B19" s="63"/>
      <c r="C19" s="35"/>
      <c r="D19" s="35"/>
      <c r="E19" s="37"/>
      <c r="F19" s="35"/>
      <c r="G19" s="35"/>
      <c r="H19" s="64"/>
      <c r="I19" s="65"/>
      <c r="J19" s="68"/>
    </row>
    <row r="20" spans="2:10" s="36" customFormat="1" ht="15.95" customHeight="1" x14ac:dyDescent="0.15">
      <c r="B20" s="49"/>
      <c r="C20" s="50"/>
      <c r="D20" s="50"/>
      <c r="E20" s="51"/>
      <c r="F20" s="50"/>
      <c r="G20" s="50"/>
      <c r="H20" s="75"/>
      <c r="I20" s="53"/>
      <c r="J20" s="67"/>
    </row>
    <row r="21" spans="2:10" s="36" customFormat="1" ht="15.95" customHeight="1" x14ac:dyDescent="0.15">
      <c r="B21" s="49"/>
      <c r="C21" s="50"/>
      <c r="D21" s="50"/>
      <c r="E21" s="51"/>
      <c r="F21" s="50"/>
      <c r="G21" s="50"/>
      <c r="H21" s="75"/>
      <c r="I21" s="53"/>
      <c r="J21" s="67"/>
    </row>
    <row r="22" spans="2:10" s="36" customFormat="1" ht="15.95" customHeight="1" x14ac:dyDescent="0.15">
      <c r="B22" s="54"/>
      <c r="C22" s="55" t="s">
        <v>51</v>
      </c>
      <c r="D22" s="55"/>
      <c r="E22" s="56"/>
      <c r="F22" s="57"/>
      <c r="G22" s="57"/>
      <c r="H22" s="66">
        <f>SUM(H19:H21)</f>
        <v>0</v>
      </c>
      <c r="I22" s="129">
        <f>SUM(I19:I21)</f>
        <v>0</v>
      </c>
      <c r="J22" s="109"/>
    </row>
    <row r="23" spans="2:10" s="36" customFormat="1" ht="15.95" customHeight="1" x14ac:dyDescent="0.15">
      <c r="B23" s="71"/>
      <c r="C23" s="72" t="s">
        <v>105</v>
      </c>
      <c r="D23" s="72"/>
      <c r="E23" s="73"/>
      <c r="F23" s="74"/>
      <c r="G23" s="74"/>
      <c r="H23" s="96">
        <f>SUM(H14,H18,H22)</f>
        <v>100000</v>
      </c>
      <c r="I23" s="97">
        <f>SUM(I14,I18,I22)</f>
        <v>110000</v>
      </c>
      <c r="J23" s="98">
        <f>ROUNDDOWN(H23*$J$6,0)</f>
        <v>66666</v>
      </c>
    </row>
    <row r="24" spans="2:10" s="36" customFormat="1" ht="15.95" customHeight="1" x14ac:dyDescent="0.15">
      <c r="B24" s="86"/>
      <c r="C24" s="72" t="s">
        <v>106</v>
      </c>
      <c r="D24" s="87"/>
      <c r="E24" s="88"/>
      <c r="F24" s="89"/>
      <c r="G24" s="89"/>
      <c r="H24" s="90">
        <f>'記入サンプルB(電動車等費用)'!I25</f>
        <v>110240000</v>
      </c>
      <c r="I24" s="90">
        <f>'記入サンプルB(電動車等費用)'!J25</f>
        <v>121264000</v>
      </c>
      <c r="J24" s="98">
        <f>'記入サンプルB(電動車等費用)'!K25</f>
        <v>110240000</v>
      </c>
    </row>
    <row r="25" spans="2:10" s="36" customFormat="1" ht="15.95" customHeight="1" x14ac:dyDescent="0.15">
      <c r="B25" s="86"/>
      <c r="C25" s="80" t="s">
        <v>107</v>
      </c>
      <c r="D25" s="92"/>
      <c r="E25" s="93"/>
      <c r="F25" s="94"/>
      <c r="G25" s="94"/>
      <c r="H25" s="90">
        <f>SUM(H23,H24)</f>
        <v>110340000</v>
      </c>
      <c r="I25" s="90">
        <f>SUM(I23,I24)</f>
        <v>121374000</v>
      </c>
      <c r="J25" s="95">
        <f>ROUND(J23+J24,0)</f>
        <v>110306666</v>
      </c>
    </row>
    <row r="26" spans="2:10" ht="15.95" customHeight="1" x14ac:dyDescent="0.15">
      <c r="B26" s="29"/>
      <c r="C26" s="12"/>
      <c r="D26" s="25"/>
      <c r="E26" s="26"/>
      <c r="F26" s="25"/>
      <c r="G26" s="25"/>
      <c r="H26" s="14"/>
      <c r="I26" s="15"/>
      <c r="J26" s="59"/>
    </row>
    <row r="27" spans="2:10" s="36" customFormat="1" ht="15.95" customHeight="1" x14ac:dyDescent="0.15">
      <c r="B27" s="45"/>
      <c r="C27" s="40"/>
      <c r="D27" s="40"/>
      <c r="E27" s="41"/>
      <c r="F27" s="40"/>
      <c r="G27" s="40"/>
      <c r="H27" s="46"/>
      <c r="I27" s="47"/>
      <c r="J27" s="60"/>
    </row>
    <row r="28" spans="2:10" ht="15.95" customHeight="1" x14ac:dyDescent="0.15">
      <c r="B28" s="30"/>
      <c r="C28" s="1"/>
      <c r="D28" s="22"/>
      <c r="E28" s="27"/>
      <c r="F28" s="22"/>
      <c r="G28" s="22"/>
      <c r="H28" s="2"/>
      <c r="I28" s="3"/>
      <c r="J28" s="59"/>
    </row>
    <row r="29" spans="2:10" ht="15.95" customHeight="1" x14ac:dyDescent="0.15">
      <c r="B29" s="21"/>
      <c r="C29" s="9" t="s">
        <v>53</v>
      </c>
      <c r="D29" s="23"/>
      <c r="E29" s="28"/>
      <c r="F29" s="24"/>
      <c r="G29" s="24"/>
      <c r="H29" s="33">
        <f>SUM(H26:H28)</f>
        <v>0</v>
      </c>
      <c r="I29" s="34">
        <f>SUM(I26:I28)</f>
        <v>0</v>
      </c>
      <c r="J29" s="59"/>
    </row>
    <row r="30" spans="2:10" ht="15.95" customHeight="1" x14ac:dyDescent="0.15">
      <c r="B30" s="29"/>
      <c r="C30" s="12"/>
      <c r="D30" s="25"/>
      <c r="E30" s="26"/>
      <c r="F30" s="25"/>
      <c r="G30" s="25"/>
      <c r="H30" s="14"/>
      <c r="I30" s="15"/>
      <c r="J30" s="59"/>
    </row>
    <row r="31" spans="2:10" s="36" customFormat="1" ht="15.95" customHeight="1" x14ac:dyDescent="0.15">
      <c r="B31" s="45"/>
      <c r="C31" s="40"/>
      <c r="D31" s="40"/>
      <c r="E31" s="41"/>
      <c r="F31" s="40"/>
      <c r="G31" s="40"/>
      <c r="H31" s="46"/>
      <c r="I31" s="47"/>
      <c r="J31" s="60"/>
    </row>
    <row r="32" spans="2:10" ht="15.95" customHeight="1" x14ac:dyDescent="0.15">
      <c r="B32" s="30"/>
      <c r="C32" s="1"/>
      <c r="D32" s="22"/>
      <c r="E32" s="27"/>
      <c r="F32" s="22"/>
      <c r="G32" s="22"/>
      <c r="H32" s="2"/>
      <c r="I32" s="3"/>
      <c r="J32" s="59"/>
    </row>
    <row r="33" spans="2:10" ht="15.95" customHeight="1" x14ac:dyDescent="0.15">
      <c r="B33" s="21"/>
      <c r="C33" s="9" t="s">
        <v>54</v>
      </c>
      <c r="D33" s="23"/>
      <c r="E33" s="28"/>
      <c r="F33" s="24"/>
      <c r="G33" s="24"/>
      <c r="H33" s="33">
        <f>SUM(H30:H32)</f>
        <v>0</v>
      </c>
      <c r="I33" s="34">
        <f>SUM(I30:I32)</f>
        <v>0</v>
      </c>
      <c r="J33" s="59"/>
    </row>
    <row r="34" spans="2:10" ht="15.95" customHeight="1" x14ac:dyDescent="0.15">
      <c r="B34" s="29"/>
      <c r="C34" s="12"/>
      <c r="D34" s="25"/>
      <c r="E34" s="26"/>
      <c r="F34" s="25"/>
      <c r="G34" s="25"/>
      <c r="H34" s="14"/>
      <c r="I34" s="15"/>
      <c r="J34" s="59"/>
    </row>
    <row r="35" spans="2:10" s="36" customFormat="1" ht="15.95" customHeight="1" x14ac:dyDescent="0.15">
      <c r="B35" s="45"/>
      <c r="C35" s="40"/>
      <c r="D35" s="40"/>
      <c r="E35" s="41"/>
      <c r="F35" s="40"/>
      <c r="G35" s="40"/>
      <c r="H35" s="46"/>
      <c r="I35" s="47"/>
      <c r="J35" s="60"/>
    </row>
    <row r="36" spans="2:10" ht="15.95" customHeight="1" x14ac:dyDescent="0.15">
      <c r="B36" s="30"/>
      <c r="C36" s="1"/>
      <c r="D36" s="22"/>
      <c r="E36" s="27"/>
      <c r="F36" s="22"/>
      <c r="G36" s="22"/>
      <c r="H36" s="2"/>
      <c r="I36" s="3"/>
      <c r="J36" s="59"/>
    </row>
    <row r="37" spans="2:10" ht="15.95" customHeight="1" x14ac:dyDescent="0.15">
      <c r="B37" s="21"/>
      <c r="C37" s="9" t="s">
        <v>55</v>
      </c>
      <c r="D37" s="23"/>
      <c r="E37" s="28"/>
      <c r="F37" s="24"/>
      <c r="G37" s="24"/>
      <c r="H37" s="33">
        <f>SUM(H34:H36)</f>
        <v>0</v>
      </c>
      <c r="I37" s="34">
        <f>SUM(I34:I36)</f>
        <v>0</v>
      </c>
      <c r="J37" s="59"/>
    </row>
    <row r="38" spans="2:10" s="36" customFormat="1" ht="15.95" customHeight="1" x14ac:dyDescent="0.15">
      <c r="B38" s="71"/>
      <c r="C38" s="72" t="s">
        <v>108</v>
      </c>
      <c r="D38" s="72"/>
      <c r="E38" s="73"/>
      <c r="F38" s="74"/>
      <c r="G38" s="74"/>
      <c r="H38" s="96">
        <f>SUM(H29,H33,H37)</f>
        <v>0</v>
      </c>
      <c r="I38" s="97">
        <f>SUM(I29,I33,I37)</f>
        <v>0</v>
      </c>
      <c r="J38" s="98">
        <f>ROUNDDOWN(H38*$J$6,0)</f>
        <v>0</v>
      </c>
    </row>
    <row r="39" spans="2:10" s="36" customFormat="1" ht="15.95" customHeight="1" x14ac:dyDescent="0.15">
      <c r="B39" s="86"/>
      <c r="C39" s="72" t="s">
        <v>109</v>
      </c>
      <c r="D39" s="87"/>
      <c r="E39" s="88"/>
      <c r="F39" s="89"/>
      <c r="G39" s="89"/>
      <c r="H39" s="90">
        <f>'記入サンプルB(電動車等費用)'!I41</f>
        <v>6550000</v>
      </c>
      <c r="I39" s="146">
        <f>'記入サンプルB(電動車等費用)'!J41</f>
        <v>7205000</v>
      </c>
      <c r="J39" s="133">
        <f>'記入サンプルB(電動車等費用)'!K41</f>
        <v>6550000</v>
      </c>
    </row>
    <row r="40" spans="2:10" s="36" customFormat="1" ht="15.95" customHeight="1" x14ac:dyDescent="0.15">
      <c r="B40" s="86"/>
      <c r="C40" s="72" t="s">
        <v>110</v>
      </c>
      <c r="D40" s="92"/>
      <c r="E40" s="93"/>
      <c r="F40" s="94"/>
      <c r="G40" s="94"/>
      <c r="H40" s="90">
        <f>SUM(H38,H39)</f>
        <v>6550000</v>
      </c>
      <c r="I40" s="91">
        <f>SUM(I38,I39)</f>
        <v>7205000</v>
      </c>
      <c r="J40" s="95">
        <f>ROUND(J38+J39,0)</f>
        <v>6550000</v>
      </c>
    </row>
    <row r="41" spans="2:10" s="36" customFormat="1" ht="15.95" customHeight="1" x14ac:dyDescent="0.15">
      <c r="B41" s="63"/>
      <c r="C41" s="35"/>
      <c r="D41" s="35"/>
      <c r="E41" s="37"/>
      <c r="F41" s="35"/>
      <c r="G41" s="35"/>
      <c r="H41" s="64"/>
      <c r="I41" s="65"/>
      <c r="J41" s="60"/>
    </row>
    <row r="42" spans="2:10" s="36" customFormat="1" ht="15.95" customHeight="1" x14ac:dyDescent="0.15">
      <c r="B42" s="45"/>
      <c r="C42" s="40"/>
      <c r="D42" s="40"/>
      <c r="E42" s="41"/>
      <c r="F42" s="40"/>
      <c r="G42" s="40"/>
      <c r="H42" s="46"/>
      <c r="I42" s="47"/>
      <c r="J42" s="60"/>
    </row>
    <row r="43" spans="2:10" ht="15.95" customHeight="1" x14ac:dyDescent="0.15">
      <c r="B43" s="30"/>
      <c r="C43" s="1"/>
      <c r="D43" s="22"/>
      <c r="E43" s="27"/>
      <c r="F43" s="22"/>
      <c r="G43" s="22"/>
      <c r="H43" s="2"/>
      <c r="I43" s="3"/>
      <c r="J43" s="59"/>
    </row>
    <row r="44" spans="2:10" ht="15.95" customHeight="1" x14ac:dyDescent="0.15">
      <c r="B44" s="21"/>
      <c r="C44" s="9" t="s">
        <v>67</v>
      </c>
      <c r="D44" s="23"/>
      <c r="E44" s="28"/>
      <c r="F44" s="24"/>
      <c r="G44" s="24"/>
      <c r="H44" s="33">
        <f>SUM(H41:H43)</f>
        <v>0</v>
      </c>
      <c r="I44" s="34">
        <f>SUM(I41:I43)</f>
        <v>0</v>
      </c>
      <c r="J44" s="59"/>
    </row>
    <row r="45" spans="2:10" ht="15.95" customHeight="1" x14ac:dyDescent="0.15">
      <c r="B45" s="29"/>
      <c r="C45" s="12"/>
      <c r="D45" s="25"/>
      <c r="E45" s="26"/>
      <c r="F45" s="25"/>
      <c r="G45" s="25"/>
      <c r="H45" s="14"/>
      <c r="I45" s="15"/>
      <c r="J45" s="59"/>
    </row>
    <row r="46" spans="2:10" s="36" customFormat="1" ht="15.95" customHeight="1" x14ac:dyDescent="0.15">
      <c r="B46" s="45"/>
      <c r="C46" s="40"/>
      <c r="D46" s="40"/>
      <c r="E46" s="41"/>
      <c r="F46" s="40"/>
      <c r="G46" s="40"/>
      <c r="H46" s="46"/>
      <c r="I46" s="47"/>
      <c r="J46" s="60"/>
    </row>
    <row r="47" spans="2:10" ht="15.95" customHeight="1" x14ac:dyDescent="0.15">
      <c r="B47" s="30"/>
      <c r="C47" s="1"/>
      <c r="D47" s="22"/>
      <c r="E47" s="27"/>
      <c r="F47" s="22"/>
      <c r="G47" s="22"/>
      <c r="H47" s="2"/>
      <c r="I47" s="3"/>
      <c r="J47" s="59"/>
    </row>
    <row r="48" spans="2:10" ht="15.95" customHeight="1" x14ac:dyDescent="0.15">
      <c r="B48" s="21"/>
      <c r="C48" s="9" t="s">
        <v>74</v>
      </c>
      <c r="D48" s="23"/>
      <c r="E48" s="28"/>
      <c r="F48" s="24"/>
      <c r="G48" s="24"/>
      <c r="H48" s="33">
        <f>SUM(H45:H47)</f>
        <v>0</v>
      </c>
      <c r="I48" s="34">
        <f>SUM(I45:I47)</f>
        <v>0</v>
      </c>
      <c r="J48" s="59"/>
    </row>
    <row r="49" spans="2:10" ht="15.95" customHeight="1" x14ac:dyDescent="0.15">
      <c r="B49" s="29"/>
      <c r="C49" s="12"/>
      <c r="D49" s="25"/>
      <c r="E49" s="26"/>
      <c r="F49" s="25"/>
      <c r="G49" s="25"/>
      <c r="H49" s="14"/>
      <c r="I49" s="15"/>
      <c r="J49" s="59"/>
    </row>
    <row r="50" spans="2:10" s="36" customFormat="1" ht="15.95" customHeight="1" x14ac:dyDescent="0.15">
      <c r="B50" s="70"/>
      <c r="C50" s="50"/>
      <c r="D50" s="50"/>
      <c r="E50" s="51"/>
      <c r="F50" s="50"/>
      <c r="G50" s="50"/>
      <c r="H50" s="52"/>
      <c r="I50" s="53"/>
      <c r="J50" s="60"/>
    </row>
    <row r="51" spans="2:10" s="36" customFormat="1" ht="15.95" customHeight="1" x14ac:dyDescent="0.15">
      <c r="B51" s="70"/>
      <c r="C51" s="50"/>
      <c r="D51" s="50"/>
      <c r="E51" s="51"/>
      <c r="F51" s="50"/>
      <c r="G51" s="50"/>
      <c r="H51" s="52"/>
      <c r="I51" s="53"/>
      <c r="J51" s="60"/>
    </row>
    <row r="52" spans="2:10" s="36" customFormat="1" ht="15.95" customHeight="1" x14ac:dyDescent="0.15">
      <c r="B52" s="54"/>
      <c r="C52" s="55" t="s">
        <v>79</v>
      </c>
      <c r="D52" s="55"/>
      <c r="E52" s="56"/>
      <c r="F52" s="57"/>
      <c r="G52" s="57"/>
      <c r="H52" s="66">
        <f>SUM(H49:H49)</f>
        <v>0</v>
      </c>
      <c r="I52" s="129">
        <f>SUM(I49:I49)</f>
        <v>0</v>
      </c>
      <c r="J52" s="60"/>
    </row>
    <row r="53" spans="2:10" s="36" customFormat="1" ht="15.95" customHeight="1" x14ac:dyDescent="0.15">
      <c r="B53" s="71"/>
      <c r="C53" s="72" t="s">
        <v>111</v>
      </c>
      <c r="D53" s="72"/>
      <c r="E53" s="73"/>
      <c r="F53" s="74"/>
      <c r="G53" s="74"/>
      <c r="H53" s="96">
        <f>SUM(H44,H48,H52)</f>
        <v>0</v>
      </c>
      <c r="I53" s="97">
        <f>SUM($I52,$I44,$I48)</f>
        <v>0</v>
      </c>
      <c r="J53" s="98">
        <f>ROUNDDOWN(H53*$J$6,0)</f>
        <v>0</v>
      </c>
    </row>
    <row r="54" spans="2:10" s="36" customFormat="1" ht="15.95" customHeight="1" x14ac:dyDescent="0.15">
      <c r="B54" s="86"/>
      <c r="C54" s="72" t="s">
        <v>112</v>
      </c>
      <c r="D54" s="87"/>
      <c r="E54" s="88"/>
      <c r="F54" s="89"/>
      <c r="G54" s="89"/>
      <c r="H54" s="90">
        <f>'記入サンプルB(電動車等費用)'!I54</f>
        <v>240000</v>
      </c>
      <c r="I54" s="146">
        <f>'記入サンプルB(電動車等費用)'!J54</f>
        <v>264000</v>
      </c>
      <c r="J54" s="133">
        <f>'記入サンプルB(電動車等費用)'!K54</f>
        <v>240000</v>
      </c>
    </row>
    <row r="55" spans="2:10" s="36" customFormat="1" ht="15.95" customHeight="1" x14ac:dyDescent="0.15">
      <c r="B55" s="86"/>
      <c r="C55" s="72" t="s">
        <v>113</v>
      </c>
      <c r="D55" s="92"/>
      <c r="E55" s="93"/>
      <c r="F55" s="94"/>
      <c r="G55" s="94"/>
      <c r="H55" s="90">
        <f>SUM(H53,H54)</f>
        <v>240000</v>
      </c>
      <c r="I55" s="91">
        <f>SUM(I53,I54)</f>
        <v>264000</v>
      </c>
      <c r="J55" s="95">
        <f>ROUND(J53+J54,0)</f>
        <v>240000</v>
      </c>
    </row>
    <row r="56" spans="2:10" s="36" customFormat="1" ht="15.95" customHeight="1" x14ac:dyDescent="0.15">
      <c r="B56" s="63"/>
      <c r="C56" s="35"/>
      <c r="D56" s="35"/>
      <c r="E56" s="37"/>
      <c r="F56" s="35"/>
      <c r="G56" s="35"/>
      <c r="H56" s="64"/>
      <c r="I56" s="65"/>
      <c r="J56" s="60"/>
    </row>
    <row r="57" spans="2:10" s="36" customFormat="1" ht="15.95" customHeight="1" x14ac:dyDescent="0.15">
      <c r="B57" s="45"/>
      <c r="C57" s="40"/>
      <c r="D57" s="40"/>
      <c r="E57" s="41"/>
      <c r="F57" s="40"/>
      <c r="G57" s="40"/>
      <c r="H57" s="46"/>
      <c r="I57" s="47"/>
      <c r="J57" s="60"/>
    </row>
    <row r="58" spans="2:10" ht="15.95" customHeight="1" x14ac:dyDescent="0.15">
      <c r="B58" s="30"/>
      <c r="C58" s="1"/>
      <c r="D58" s="22"/>
      <c r="E58" s="27"/>
      <c r="F58" s="22"/>
      <c r="G58" s="22"/>
      <c r="H58" s="2"/>
      <c r="I58" s="3"/>
      <c r="J58" s="59"/>
    </row>
    <row r="59" spans="2:10" ht="15.95" customHeight="1" x14ac:dyDescent="0.15">
      <c r="B59" s="21"/>
      <c r="C59" s="9" t="s">
        <v>85</v>
      </c>
      <c r="D59" s="23"/>
      <c r="E59" s="28"/>
      <c r="F59" s="24"/>
      <c r="G59" s="24"/>
      <c r="H59" s="33">
        <f>SUM(H56:H58)</f>
        <v>0</v>
      </c>
      <c r="I59" s="34">
        <f>SUM(I56:I58)</f>
        <v>0</v>
      </c>
      <c r="J59" s="59"/>
    </row>
    <row r="60" spans="2:10" ht="15.95" customHeight="1" x14ac:dyDescent="0.15">
      <c r="B60" s="29"/>
      <c r="C60" s="12"/>
      <c r="D60" s="25"/>
      <c r="E60" s="26"/>
      <c r="F60" s="25"/>
      <c r="G60" s="25"/>
      <c r="H60" s="14"/>
      <c r="I60" s="15"/>
      <c r="J60" s="59"/>
    </row>
    <row r="61" spans="2:10" s="36" customFormat="1" ht="15.95" customHeight="1" x14ac:dyDescent="0.15">
      <c r="B61" s="45"/>
      <c r="C61" s="40"/>
      <c r="D61" s="40"/>
      <c r="E61" s="41"/>
      <c r="F61" s="40"/>
      <c r="G61" s="40"/>
      <c r="H61" s="46"/>
      <c r="I61" s="47"/>
      <c r="J61" s="60"/>
    </row>
    <row r="62" spans="2:10" ht="15.95" customHeight="1" x14ac:dyDescent="0.15">
      <c r="B62" s="30"/>
      <c r="C62" s="1"/>
      <c r="D62" s="22"/>
      <c r="E62" s="27"/>
      <c r="F62" s="22"/>
      <c r="G62" s="22"/>
      <c r="H62" s="2"/>
      <c r="I62" s="3"/>
      <c r="J62" s="59"/>
    </row>
    <row r="63" spans="2:10" ht="15.95" customHeight="1" x14ac:dyDescent="0.15">
      <c r="B63" s="21"/>
      <c r="C63" s="9" t="s">
        <v>90</v>
      </c>
      <c r="D63" s="23"/>
      <c r="E63" s="28"/>
      <c r="F63" s="24"/>
      <c r="G63" s="24"/>
      <c r="H63" s="33">
        <f>SUM(H60:H62)</f>
        <v>0</v>
      </c>
      <c r="I63" s="34">
        <f>SUM(I60:I62)</f>
        <v>0</v>
      </c>
      <c r="J63" s="59"/>
    </row>
    <row r="64" spans="2:10" ht="15.95" customHeight="1" x14ac:dyDescent="0.15">
      <c r="B64" s="29"/>
      <c r="C64" s="12"/>
      <c r="D64" s="25"/>
      <c r="E64" s="26"/>
      <c r="F64" s="25"/>
      <c r="G64" s="25"/>
      <c r="H64" s="14"/>
      <c r="I64" s="15"/>
      <c r="J64" s="59"/>
    </row>
    <row r="65" spans="2:10" s="36" customFormat="1" ht="15.95" customHeight="1" x14ac:dyDescent="0.15">
      <c r="B65" s="45"/>
      <c r="C65" s="40"/>
      <c r="D65" s="40"/>
      <c r="E65" s="41"/>
      <c r="F65" s="40"/>
      <c r="G65" s="40"/>
      <c r="H65" s="46"/>
      <c r="I65" s="47"/>
      <c r="J65" s="60"/>
    </row>
    <row r="66" spans="2:10" ht="15.95" customHeight="1" x14ac:dyDescent="0.15">
      <c r="B66" s="30"/>
      <c r="C66" s="1"/>
      <c r="D66" s="22"/>
      <c r="E66" s="27"/>
      <c r="F66" s="22"/>
      <c r="G66" s="22"/>
      <c r="H66" s="2"/>
      <c r="I66" s="3"/>
      <c r="J66" s="59"/>
    </row>
    <row r="67" spans="2:10" ht="15.95" customHeight="1" x14ac:dyDescent="0.15">
      <c r="B67" s="21"/>
      <c r="C67" s="9" t="s">
        <v>95</v>
      </c>
      <c r="D67" s="23"/>
      <c r="E67" s="28"/>
      <c r="F67" s="24"/>
      <c r="G67" s="24"/>
      <c r="H67" s="33">
        <f>SUM(H64:H66)</f>
        <v>0</v>
      </c>
      <c r="I67" s="34">
        <f>SUM(I64:I66)</f>
        <v>0</v>
      </c>
      <c r="J67" s="59"/>
    </row>
    <row r="68" spans="2:10" s="36" customFormat="1" ht="15.95" customHeight="1" x14ac:dyDescent="0.15">
      <c r="B68" s="71"/>
      <c r="C68" s="72" t="s">
        <v>114</v>
      </c>
      <c r="D68" s="72"/>
      <c r="E68" s="73"/>
      <c r="F68" s="74"/>
      <c r="G68" s="74"/>
      <c r="H68" s="96">
        <f>SUM(H59,H63,H67)</f>
        <v>0</v>
      </c>
      <c r="I68" s="97">
        <f>SUM(I59,I63,I67)</f>
        <v>0</v>
      </c>
      <c r="J68" s="98">
        <f>ROUNDDOWN(H68*$J$6,0)</f>
        <v>0</v>
      </c>
    </row>
    <row r="69" spans="2:10" s="36" customFormat="1" ht="15.95" customHeight="1" x14ac:dyDescent="0.15">
      <c r="B69" s="86"/>
      <c r="C69" s="72" t="s">
        <v>115</v>
      </c>
      <c r="D69" s="87"/>
      <c r="E69" s="88"/>
      <c r="F69" s="89"/>
      <c r="G69" s="89"/>
      <c r="H69" s="90">
        <f>'記入サンプルB(電動車等費用)'!I67</f>
        <v>240000</v>
      </c>
      <c r="I69" s="146">
        <f>'記入サンプルB(電動車等費用)'!J67</f>
        <v>264000</v>
      </c>
      <c r="J69" s="133">
        <f>'記入サンプルB(電動車等費用)'!K67</f>
        <v>240000</v>
      </c>
    </row>
    <row r="70" spans="2:10" s="36" customFormat="1" ht="15.95" customHeight="1" x14ac:dyDescent="0.15">
      <c r="B70" s="86"/>
      <c r="C70" s="72" t="s">
        <v>116</v>
      </c>
      <c r="D70" s="92"/>
      <c r="E70" s="93"/>
      <c r="F70" s="94"/>
      <c r="G70" s="94"/>
      <c r="H70" s="90">
        <f>SUM(H68,H69)</f>
        <v>240000</v>
      </c>
      <c r="I70" s="91">
        <f>SUM(I68,I69)</f>
        <v>264000</v>
      </c>
      <c r="J70" s="95">
        <f>ROUND(J68+J69,0)</f>
        <v>240000</v>
      </c>
    </row>
    <row r="71" spans="2:10" s="36" customFormat="1" ht="15.95" customHeight="1" x14ac:dyDescent="0.15">
      <c r="B71" s="71"/>
      <c r="C71" s="72" t="s">
        <v>117</v>
      </c>
      <c r="D71" s="72"/>
      <c r="E71" s="73"/>
      <c r="F71" s="74"/>
      <c r="G71" s="74"/>
      <c r="H71" s="96">
        <f t="shared" ref="H71:J72" si="0">SUM(H23,H38,H53,H68)</f>
        <v>100000</v>
      </c>
      <c r="I71" s="97">
        <f t="shared" si="0"/>
        <v>110000</v>
      </c>
      <c r="J71" s="108">
        <f t="shared" si="0"/>
        <v>66666</v>
      </c>
    </row>
    <row r="72" spans="2:10" s="36" customFormat="1" ht="15.95" customHeight="1" x14ac:dyDescent="0.15">
      <c r="B72" s="71"/>
      <c r="C72" s="72" t="s">
        <v>118</v>
      </c>
      <c r="D72" s="72"/>
      <c r="E72" s="73"/>
      <c r="F72" s="74"/>
      <c r="G72" s="74"/>
      <c r="H72" s="96">
        <f t="shared" si="0"/>
        <v>117270000</v>
      </c>
      <c r="I72" s="96">
        <f t="shared" si="0"/>
        <v>128997000</v>
      </c>
      <c r="J72" s="108">
        <f>SUM(J24,J39,J54,J69)</f>
        <v>117270000</v>
      </c>
    </row>
    <row r="73" spans="2:10" s="36" customFormat="1" ht="15.95" customHeight="1" x14ac:dyDescent="0.15">
      <c r="B73" s="71"/>
      <c r="C73" s="72" t="s">
        <v>119</v>
      </c>
      <c r="D73" s="72"/>
      <c r="E73" s="73"/>
      <c r="F73" s="74"/>
      <c r="G73" s="74"/>
      <c r="H73" s="96">
        <f>SUM(H71,H72)</f>
        <v>117370000</v>
      </c>
      <c r="I73" s="97">
        <f>SUM(I71,I72)</f>
        <v>129107000</v>
      </c>
      <c r="J73" s="108">
        <f>SUM(J71,J72)</f>
        <v>117336666</v>
      </c>
    </row>
    <row r="74" spans="2:10" ht="16.350000000000001" customHeight="1" x14ac:dyDescent="0.15">
      <c r="B74" s="11"/>
      <c r="J74" s="253" t="s">
        <v>120</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dataValidations count="1">
    <dataValidation type="list" allowBlank="1" showInputMessage="1" showErrorMessage="1" sqref="J4" xr:uid="{DE9C6184-45F0-47C9-B351-23EFD2F003BE}">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8F123-96AF-4BEF-96B8-85D8A4AA3092}">
  <sheetPr>
    <tabColor rgb="FFFFFF00"/>
    <pageSetUpPr fitToPage="1"/>
  </sheetPr>
  <dimension ref="B1:N65"/>
  <sheetViews>
    <sheetView zoomScale="80" zoomScaleNormal="80" workbookViewId="0">
      <selection activeCell="N6" sqref="N6"/>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1.875" style="4" customWidth="1"/>
    <col min="11" max="11" width="10.75" style="4" customWidth="1"/>
    <col min="12" max="16384" width="9" style="4"/>
  </cols>
  <sheetData>
    <row r="1" spans="2:14" ht="18.75" customHeight="1" x14ac:dyDescent="0.15">
      <c r="B1" s="130" t="s">
        <v>203</v>
      </c>
      <c r="C1" s="259" t="s">
        <v>2</v>
      </c>
      <c r="D1" s="260"/>
      <c r="E1" s="260"/>
      <c r="F1" s="260"/>
      <c r="G1" s="32"/>
      <c r="H1" s="17"/>
      <c r="I1" s="13" t="s">
        <v>3</v>
      </c>
    </row>
    <row r="2" spans="2:14" ht="16.350000000000001" customHeight="1" x14ac:dyDescent="0.15">
      <c r="C2" s="5"/>
      <c r="D2" s="5"/>
      <c r="E2" s="18"/>
      <c r="F2" s="261" t="s">
        <v>4</v>
      </c>
      <c r="G2" s="262"/>
      <c r="H2" s="263"/>
      <c r="I2" s="264"/>
    </row>
    <row r="3" spans="2:14" ht="15.95" customHeight="1" x14ac:dyDescent="0.15">
      <c r="B3" s="31" t="s">
        <v>6</v>
      </c>
      <c r="C3" s="288" t="s">
        <v>7</v>
      </c>
      <c r="D3" s="288"/>
      <c r="E3" s="288"/>
      <c r="F3" s="289"/>
      <c r="G3" s="289"/>
      <c r="H3" s="289"/>
      <c r="I3" s="289"/>
      <c r="J3" s="254" t="s">
        <v>8</v>
      </c>
      <c r="K3" s="16"/>
      <c r="L3" s="16"/>
      <c r="M3" s="16"/>
      <c r="N3" s="16"/>
    </row>
    <row r="4" spans="2:14" ht="15.95" customHeight="1" x14ac:dyDescent="0.15">
      <c r="B4" s="31"/>
      <c r="C4" s="288" t="s">
        <v>9</v>
      </c>
      <c r="D4" s="288"/>
      <c r="E4" s="288"/>
      <c r="F4" s="289"/>
      <c r="G4" s="289"/>
      <c r="H4" s="289"/>
      <c r="I4" s="289"/>
      <c r="J4" s="255"/>
      <c r="K4" s="16"/>
      <c r="L4" s="16"/>
      <c r="M4" s="16"/>
      <c r="N4" s="16"/>
    </row>
    <row r="5" spans="2:14" ht="15.95" customHeight="1" x14ac:dyDescent="0.15">
      <c r="B5" s="31"/>
      <c r="C5" s="257"/>
      <c r="D5" s="257"/>
      <c r="E5" s="257"/>
      <c r="F5" s="258"/>
      <c r="G5" s="258"/>
      <c r="H5" s="258"/>
      <c r="I5" s="258"/>
      <c r="J5" s="254" t="s">
        <v>11</v>
      </c>
      <c r="K5" s="16"/>
      <c r="L5" s="16"/>
      <c r="M5" s="16"/>
      <c r="N5" s="16"/>
    </row>
    <row r="6" spans="2:14" ht="15.95" customHeight="1" x14ac:dyDescent="0.15">
      <c r="B6" s="31" t="s">
        <v>12</v>
      </c>
      <c r="C6" s="257"/>
      <c r="D6" s="257"/>
      <c r="E6" s="257"/>
      <c r="F6" s="258"/>
      <c r="G6" s="258"/>
      <c r="H6" s="258"/>
      <c r="I6" s="258"/>
      <c r="J6" s="256" cm="1">
        <f t="array" ref="J6">_xlfn.IFS($J$4&lt;=5,2/3,$J$4=6,1/2,$J$4&lt;=7,1/3)</f>
        <v>0.66666666666666663</v>
      </c>
      <c r="K6" s="16"/>
      <c r="L6" s="16"/>
      <c r="M6" s="16"/>
      <c r="N6" s="16"/>
    </row>
    <row r="7" spans="2:14" ht="15.95" customHeight="1" x14ac:dyDescent="0.15">
      <c r="B7" s="31" t="s">
        <v>13</v>
      </c>
      <c r="C7" s="257"/>
      <c r="D7" s="257"/>
      <c r="E7" s="257"/>
      <c r="F7" s="258"/>
      <c r="G7" s="258"/>
      <c r="H7" s="258"/>
      <c r="I7" s="258"/>
      <c r="J7" s="16"/>
      <c r="K7" s="16"/>
      <c r="L7" s="16"/>
      <c r="M7" s="16"/>
      <c r="N7" s="16"/>
    </row>
    <row r="8" spans="2:14" ht="15.75" customHeight="1" x14ac:dyDescent="0.15">
      <c r="B8" s="6" t="s">
        <v>14</v>
      </c>
      <c r="C8" s="277" t="s">
        <v>204</v>
      </c>
      <c r="D8" s="278"/>
      <c r="E8" s="278"/>
      <c r="F8" s="279"/>
      <c r="G8" s="279"/>
      <c r="H8" s="279"/>
      <c r="I8" s="280"/>
    </row>
    <row r="9" spans="2:14"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73" t="s">
        <v>21</v>
      </c>
      <c r="K9" s="275" t="s">
        <v>22</v>
      </c>
    </row>
    <row r="10" spans="2:14" ht="16.350000000000001" customHeight="1" x14ac:dyDescent="0.15">
      <c r="B10" s="266"/>
      <c r="C10" s="268"/>
      <c r="D10" s="270"/>
      <c r="E10" s="272"/>
      <c r="F10" s="268"/>
      <c r="G10" s="282"/>
      <c r="H10" s="7" t="s">
        <v>23</v>
      </c>
      <c r="I10" s="8" t="s">
        <v>24</v>
      </c>
      <c r="J10" s="274"/>
      <c r="K10" s="276"/>
    </row>
    <row r="11" spans="2:14" ht="15.95" customHeight="1" x14ac:dyDescent="0.15">
      <c r="B11" s="231"/>
      <c r="C11" s="232"/>
      <c r="D11" s="232"/>
      <c r="E11" s="233"/>
      <c r="F11" s="232"/>
      <c r="G11" s="232"/>
      <c r="H11" s="224"/>
      <c r="I11" s="225"/>
      <c r="J11" s="223"/>
      <c r="K11" s="234"/>
    </row>
    <row r="12" spans="2:14" s="36" customFormat="1" ht="15.95" customHeight="1" x14ac:dyDescent="0.15">
      <c r="B12" s="235"/>
      <c r="C12" s="236"/>
      <c r="D12" s="236"/>
      <c r="E12" s="237"/>
      <c r="F12" s="236"/>
      <c r="G12" s="236"/>
      <c r="H12" s="226"/>
      <c r="I12" s="227"/>
      <c r="J12" s="223"/>
      <c r="K12" s="234"/>
    </row>
    <row r="13" spans="2:14" ht="15.95" customHeight="1" x14ac:dyDescent="0.15">
      <c r="B13" s="238"/>
      <c r="C13" s="239"/>
      <c r="D13" s="239"/>
      <c r="E13" s="240"/>
      <c r="F13" s="239"/>
      <c r="G13" s="239"/>
      <c r="H13" s="228"/>
      <c r="I13" s="229"/>
      <c r="J13" s="223"/>
      <c r="K13" s="234"/>
    </row>
    <row r="14" spans="2:14" ht="15.95" customHeight="1" x14ac:dyDescent="0.15">
      <c r="B14" s="21"/>
      <c r="C14" s="9" t="s">
        <v>38</v>
      </c>
      <c r="D14" s="23"/>
      <c r="E14" s="28"/>
      <c r="F14" s="24"/>
      <c r="G14" s="24"/>
      <c r="H14" s="185">
        <f>SUM(H11:H13)</f>
        <v>0</v>
      </c>
      <c r="I14" s="186">
        <f>SUM(I11:I13)</f>
        <v>0</v>
      </c>
      <c r="J14" s="187">
        <f>ROUNDDOWN(SUM(J11:J13),0)</f>
        <v>0</v>
      </c>
      <c r="K14" s="61"/>
    </row>
    <row r="15" spans="2:14" ht="15.95" customHeight="1" x14ac:dyDescent="0.15">
      <c r="B15" s="231"/>
      <c r="C15" s="232"/>
      <c r="D15" s="232"/>
      <c r="E15" s="233"/>
      <c r="F15" s="232"/>
      <c r="G15" s="232"/>
      <c r="H15" s="224"/>
      <c r="I15" s="225"/>
      <c r="J15" s="223"/>
      <c r="K15" s="234"/>
    </row>
    <row r="16" spans="2:14" s="36" customFormat="1" ht="15.95" customHeight="1" x14ac:dyDescent="0.15">
      <c r="B16" s="238"/>
      <c r="C16" s="239"/>
      <c r="D16" s="239"/>
      <c r="E16" s="240"/>
      <c r="F16" s="239"/>
      <c r="G16" s="239"/>
      <c r="H16" s="241"/>
      <c r="I16" s="229"/>
      <c r="J16" s="230"/>
      <c r="K16" s="234"/>
    </row>
    <row r="17" spans="2:11" s="36" customFormat="1" ht="15.95" customHeight="1" x14ac:dyDescent="0.15">
      <c r="B17" s="238"/>
      <c r="C17" s="239"/>
      <c r="D17" s="239"/>
      <c r="E17" s="240"/>
      <c r="F17" s="239"/>
      <c r="G17" s="239"/>
      <c r="H17" s="228"/>
      <c r="I17" s="229"/>
      <c r="J17" s="223"/>
      <c r="K17" s="234"/>
    </row>
    <row r="18" spans="2:11" ht="15.75" customHeight="1" x14ac:dyDescent="0.15">
      <c r="B18" s="21"/>
      <c r="C18" s="9" t="s">
        <v>46</v>
      </c>
      <c r="D18" s="23"/>
      <c r="E18" s="28"/>
      <c r="F18" s="24"/>
      <c r="G18" s="24"/>
      <c r="H18" s="185">
        <f>SUM(H15:H17)</f>
        <v>0</v>
      </c>
      <c r="I18" s="186">
        <f>SUM(I15:I17)</f>
        <v>0</v>
      </c>
      <c r="J18" s="187">
        <f>ROUNDDOWN(SUM(J15:J17),0)</f>
        <v>0</v>
      </c>
      <c r="K18" s="61"/>
    </row>
    <row r="19" spans="2:11" ht="15.95" customHeight="1" x14ac:dyDescent="0.15">
      <c r="B19" s="231"/>
      <c r="C19" s="232"/>
      <c r="D19" s="232"/>
      <c r="E19" s="233"/>
      <c r="F19" s="232"/>
      <c r="G19" s="232"/>
      <c r="H19" s="224"/>
      <c r="I19" s="225"/>
      <c r="J19" s="223"/>
      <c r="K19" s="234"/>
    </row>
    <row r="20" spans="2:11" s="36" customFormat="1" ht="15.95" customHeight="1" x14ac:dyDescent="0.15">
      <c r="B20" s="238"/>
      <c r="C20" s="239"/>
      <c r="D20" s="239"/>
      <c r="E20" s="240"/>
      <c r="F20" s="239"/>
      <c r="G20" s="239"/>
      <c r="H20" s="241"/>
      <c r="I20" s="229"/>
      <c r="J20" s="242"/>
      <c r="K20" s="234"/>
    </row>
    <row r="21" spans="2:11" s="36" customFormat="1" ht="15.95" customHeight="1" x14ac:dyDescent="0.15">
      <c r="B21" s="238"/>
      <c r="C21" s="239"/>
      <c r="D21" s="239"/>
      <c r="E21" s="240"/>
      <c r="F21" s="239"/>
      <c r="G21" s="239"/>
      <c r="H21" s="228"/>
      <c r="I21" s="229"/>
      <c r="J21" s="223"/>
      <c r="K21" s="234"/>
    </row>
    <row r="22" spans="2:11" ht="15.95" customHeight="1" x14ac:dyDescent="0.15">
      <c r="B22" s="21"/>
      <c r="C22" s="9" t="s">
        <v>51</v>
      </c>
      <c r="D22" s="23"/>
      <c r="E22" s="28"/>
      <c r="F22" s="24"/>
      <c r="G22" s="24"/>
      <c r="H22" s="185">
        <f>SUM(H19:H21)</f>
        <v>0</v>
      </c>
      <c r="I22" s="186">
        <f>SUM(I19:I21)</f>
        <v>0</v>
      </c>
      <c r="J22" s="187">
        <f>ROUNDDOWN(SUM(J19:J21),0)</f>
        <v>0</v>
      </c>
      <c r="K22" s="59"/>
    </row>
    <row r="23" spans="2:11" ht="15.95" customHeight="1" x14ac:dyDescent="0.15">
      <c r="B23" s="79"/>
      <c r="C23" s="80" t="s">
        <v>205</v>
      </c>
      <c r="D23" s="81"/>
      <c r="E23" s="82"/>
      <c r="F23" s="83"/>
      <c r="G23" s="83"/>
      <c r="H23" s="188">
        <f>SUM(H14,H18,H22)</f>
        <v>0</v>
      </c>
      <c r="I23" s="189">
        <f>SUM(I14,I18,I22)</f>
        <v>0</v>
      </c>
      <c r="J23" s="136">
        <f>SUM(J14,J18,J22)</f>
        <v>0</v>
      </c>
      <c r="K23" s="99"/>
    </row>
    <row r="24" spans="2:11" ht="15.95" customHeight="1" x14ac:dyDescent="0.15">
      <c r="B24" s="243"/>
      <c r="C24" s="244"/>
      <c r="D24" s="244"/>
      <c r="E24" s="245"/>
      <c r="F24" s="244"/>
      <c r="G24" s="244"/>
      <c r="H24" s="246"/>
      <c r="I24" s="247"/>
      <c r="J24" s="223"/>
      <c r="K24" s="234"/>
    </row>
    <row r="25" spans="2:11" s="36" customFormat="1" ht="15.95" customHeight="1" x14ac:dyDescent="0.15">
      <c r="B25" s="243"/>
      <c r="C25" s="244"/>
      <c r="D25" s="244"/>
      <c r="E25" s="245"/>
      <c r="F25" s="244"/>
      <c r="G25" s="244"/>
      <c r="H25" s="246"/>
      <c r="I25" s="247"/>
      <c r="J25" s="223"/>
      <c r="K25" s="234"/>
    </row>
    <row r="26" spans="2:11" ht="15.95" customHeight="1" x14ac:dyDescent="0.15">
      <c r="B26" s="238"/>
      <c r="C26" s="239"/>
      <c r="D26" s="239"/>
      <c r="E26" s="240"/>
      <c r="F26" s="239"/>
      <c r="G26" s="239"/>
      <c r="H26" s="228"/>
      <c r="I26" s="229"/>
      <c r="J26" s="223"/>
      <c r="K26" s="234"/>
    </row>
    <row r="27" spans="2:11" ht="15.95" customHeight="1" x14ac:dyDescent="0.15">
      <c r="B27" s="21"/>
      <c r="C27" s="9" t="s">
        <v>53</v>
      </c>
      <c r="D27" s="23"/>
      <c r="E27" s="28"/>
      <c r="F27" s="24"/>
      <c r="G27" s="24"/>
      <c r="H27" s="185">
        <f>SUM(H24:H26)</f>
        <v>0</v>
      </c>
      <c r="I27" s="186">
        <f>SUM(I24:I26)</f>
        <v>0</v>
      </c>
      <c r="J27" s="187">
        <f>ROUNDDOWN(SUM(J24:J26),0)</f>
        <v>0</v>
      </c>
      <c r="K27" s="61"/>
    </row>
    <row r="28" spans="2:11" ht="15.95" customHeight="1" x14ac:dyDescent="0.15">
      <c r="B28" s="231"/>
      <c r="C28" s="232"/>
      <c r="D28" s="232"/>
      <c r="E28" s="233"/>
      <c r="F28" s="232"/>
      <c r="G28" s="232"/>
      <c r="H28" s="224"/>
      <c r="I28" s="225"/>
      <c r="J28" s="223"/>
      <c r="K28" s="234"/>
    </row>
    <row r="29" spans="2:11" s="36" customFormat="1" ht="15.95" customHeight="1" x14ac:dyDescent="0.15">
      <c r="B29" s="243"/>
      <c r="C29" s="244"/>
      <c r="D29" s="244"/>
      <c r="E29" s="245"/>
      <c r="F29" s="244"/>
      <c r="G29" s="244"/>
      <c r="H29" s="246"/>
      <c r="I29" s="247"/>
      <c r="J29" s="223"/>
      <c r="K29" s="234"/>
    </row>
    <row r="30" spans="2:11" ht="15.95" customHeight="1" x14ac:dyDescent="0.15">
      <c r="B30" s="238"/>
      <c r="C30" s="239"/>
      <c r="D30" s="239"/>
      <c r="E30" s="240"/>
      <c r="F30" s="239"/>
      <c r="G30" s="239"/>
      <c r="H30" s="228"/>
      <c r="I30" s="229"/>
      <c r="J30" s="223"/>
      <c r="K30" s="234"/>
    </row>
    <row r="31" spans="2:11" ht="15.95" customHeight="1" x14ac:dyDescent="0.15">
      <c r="B31" s="21"/>
      <c r="C31" s="9" t="s">
        <v>54</v>
      </c>
      <c r="D31" s="23"/>
      <c r="E31" s="28"/>
      <c r="F31" s="24"/>
      <c r="G31" s="24"/>
      <c r="H31" s="185">
        <f>SUM(H28:H30)</f>
        <v>0</v>
      </c>
      <c r="I31" s="186">
        <f>SUM(I28:I30)</f>
        <v>0</v>
      </c>
      <c r="J31" s="187">
        <f>ROUNDDOWN(SUM(J28:J30),0)</f>
        <v>0</v>
      </c>
      <c r="K31" s="61"/>
    </row>
    <row r="32" spans="2:11" ht="15.95" customHeight="1" x14ac:dyDescent="0.15">
      <c r="B32" s="231"/>
      <c r="C32" s="232"/>
      <c r="D32" s="232"/>
      <c r="E32" s="233"/>
      <c r="F32" s="232"/>
      <c r="G32" s="232"/>
      <c r="H32" s="224"/>
      <c r="I32" s="225"/>
      <c r="J32" s="223"/>
      <c r="K32" s="234"/>
    </row>
    <row r="33" spans="2:11" s="36" customFormat="1" ht="15.95" customHeight="1" x14ac:dyDescent="0.15">
      <c r="B33" s="243"/>
      <c r="C33" s="244"/>
      <c r="D33" s="244"/>
      <c r="E33" s="245"/>
      <c r="F33" s="244"/>
      <c r="G33" s="244"/>
      <c r="H33" s="246"/>
      <c r="I33" s="247"/>
      <c r="J33" s="223"/>
      <c r="K33" s="234"/>
    </row>
    <row r="34" spans="2:11" ht="15.95" customHeight="1" x14ac:dyDescent="0.15">
      <c r="B34" s="238"/>
      <c r="C34" s="239"/>
      <c r="D34" s="239"/>
      <c r="E34" s="240"/>
      <c r="F34" s="239"/>
      <c r="G34" s="239"/>
      <c r="H34" s="228"/>
      <c r="I34" s="229"/>
      <c r="J34" s="223"/>
      <c r="K34" s="234"/>
    </row>
    <row r="35" spans="2:11" ht="15.95" customHeight="1" x14ac:dyDescent="0.15">
      <c r="B35" s="21"/>
      <c r="C35" s="9" t="s">
        <v>55</v>
      </c>
      <c r="D35" s="23"/>
      <c r="E35" s="28"/>
      <c r="F35" s="24"/>
      <c r="G35" s="24"/>
      <c r="H35" s="185">
        <f>SUM(H32:H34)</f>
        <v>0</v>
      </c>
      <c r="I35" s="186">
        <f>SUM(I32:I34)</f>
        <v>0</v>
      </c>
      <c r="J35" s="187">
        <f>ROUNDDOWN(SUM(J32:J34),0)</f>
        <v>0</v>
      </c>
      <c r="K35" s="61"/>
    </row>
    <row r="36" spans="2:11" ht="15.95" customHeight="1" x14ac:dyDescent="0.15">
      <c r="B36" s="79"/>
      <c r="C36" s="80" t="s">
        <v>56</v>
      </c>
      <c r="D36" s="81"/>
      <c r="E36" s="82"/>
      <c r="F36" s="83"/>
      <c r="G36" s="83"/>
      <c r="H36" s="188">
        <f>SUM(H27,H31,H35)</f>
        <v>0</v>
      </c>
      <c r="I36" s="189">
        <f>SUM(I27,I31,I35)</f>
        <v>0</v>
      </c>
      <c r="J36" s="136">
        <f>SUM(J27,J31,J35)</f>
        <v>0</v>
      </c>
      <c r="K36" s="99"/>
    </row>
    <row r="37" spans="2:11" ht="15.95" customHeight="1" x14ac:dyDescent="0.15">
      <c r="B37" s="231"/>
      <c r="C37" s="232"/>
      <c r="D37" s="232"/>
      <c r="E37" s="233"/>
      <c r="F37" s="232"/>
      <c r="G37" s="232"/>
      <c r="H37" s="224"/>
      <c r="I37" s="225"/>
      <c r="J37" s="223"/>
      <c r="K37" s="234"/>
    </row>
    <row r="38" spans="2:11" s="36" customFormat="1" ht="15.95" customHeight="1" x14ac:dyDescent="0.15">
      <c r="B38" s="243"/>
      <c r="C38" s="244"/>
      <c r="D38" s="244"/>
      <c r="E38" s="245"/>
      <c r="F38" s="244"/>
      <c r="G38" s="244"/>
      <c r="H38" s="246"/>
      <c r="I38" s="247"/>
      <c r="J38" s="223"/>
      <c r="K38" s="234"/>
    </row>
    <row r="39" spans="2:11" ht="15.95" customHeight="1" x14ac:dyDescent="0.15">
      <c r="B39" s="238"/>
      <c r="C39" s="239"/>
      <c r="D39" s="239"/>
      <c r="E39" s="240"/>
      <c r="F39" s="239"/>
      <c r="G39" s="239"/>
      <c r="H39" s="228"/>
      <c r="I39" s="229"/>
      <c r="J39" s="223"/>
      <c r="K39" s="234"/>
    </row>
    <row r="40" spans="2:11" ht="15.95" customHeight="1" x14ac:dyDescent="0.15">
      <c r="B40" s="21"/>
      <c r="C40" s="9" t="s">
        <v>67</v>
      </c>
      <c r="D40" s="23"/>
      <c r="E40" s="28"/>
      <c r="F40" s="24"/>
      <c r="G40" s="24"/>
      <c r="H40" s="185">
        <f>SUM(H37:H39)</f>
        <v>0</v>
      </c>
      <c r="I40" s="186">
        <f>SUM(I37:I39)</f>
        <v>0</v>
      </c>
      <c r="J40" s="187">
        <f>ROUNDDOWN(SUM(J37:J39),0)</f>
        <v>0</v>
      </c>
      <c r="K40" s="61"/>
    </row>
    <row r="41" spans="2:11" ht="15.95" customHeight="1" x14ac:dyDescent="0.15">
      <c r="B41" s="243"/>
      <c r="C41" s="244"/>
      <c r="D41" s="244"/>
      <c r="E41" s="245"/>
      <c r="F41" s="244"/>
      <c r="G41" s="244"/>
      <c r="H41" s="246"/>
      <c r="I41" s="247"/>
      <c r="J41" s="223"/>
      <c r="K41" s="234"/>
    </row>
    <row r="42" spans="2:11" s="36" customFormat="1" ht="15.95" customHeight="1" x14ac:dyDescent="0.15">
      <c r="B42" s="243"/>
      <c r="C42" s="244"/>
      <c r="D42" s="244"/>
      <c r="E42" s="245"/>
      <c r="F42" s="244"/>
      <c r="G42" s="244"/>
      <c r="H42" s="246"/>
      <c r="I42" s="247"/>
      <c r="J42" s="223"/>
      <c r="K42" s="234"/>
    </row>
    <row r="43" spans="2:11" ht="15.95" customHeight="1" x14ac:dyDescent="0.15">
      <c r="B43" s="238"/>
      <c r="C43" s="239"/>
      <c r="D43" s="239"/>
      <c r="E43" s="240"/>
      <c r="F43" s="239"/>
      <c r="G43" s="239"/>
      <c r="H43" s="228"/>
      <c r="I43" s="229"/>
      <c r="J43" s="223"/>
      <c r="K43" s="234"/>
    </row>
    <row r="44" spans="2:11" ht="15.95" customHeight="1" x14ac:dyDescent="0.15">
      <c r="B44" s="21"/>
      <c r="C44" s="9" t="s">
        <v>74</v>
      </c>
      <c r="D44" s="23"/>
      <c r="E44" s="28"/>
      <c r="F44" s="24"/>
      <c r="G44" s="24"/>
      <c r="H44" s="185">
        <f>SUM(H41:H43)</f>
        <v>0</v>
      </c>
      <c r="I44" s="186">
        <f>SUM(I41:I43)</f>
        <v>0</v>
      </c>
      <c r="J44" s="187">
        <f>ROUNDDOWN(SUM(J41:J43),0)</f>
        <v>0</v>
      </c>
      <c r="K44" s="61"/>
    </row>
    <row r="45" spans="2:11" ht="15.95" customHeight="1" x14ac:dyDescent="0.15">
      <c r="B45" s="243"/>
      <c r="C45" s="244"/>
      <c r="D45" s="244"/>
      <c r="E45" s="245"/>
      <c r="F45" s="244"/>
      <c r="G45" s="244"/>
      <c r="H45" s="246"/>
      <c r="I45" s="247"/>
      <c r="J45" s="223"/>
      <c r="K45" s="234"/>
    </row>
    <row r="46" spans="2:11" s="36" customFormat="1" ht="15.95" customHeight="1" x14ac:dyDescent="0.15">
      <c r="B46" s="243"/>
      <c r="C46" s="244"/>
      <c r="D46" s="244"/>
      <c r="E46" s="245"/>
      <c r="F46" s="244"/>
      <c r="G46" s="244"/>
      <c r="H46" s="246"/>
      <c r="I46" s="247"/>
      <c r="J46" s="223"/>
      <c r="K46" s="234"/>
    </row>
    <row r="47" spans="2:11" s="36" customFormat="1" ht="15.95" customHeight="1" x14ac:dyDescent="0.15">
      <c r="B47" s="243"/>
      <c r="C47" s="244"/>
      <c r="D47" s="244"/>
      <c r="E47" s="245"/>
      <c r="F47" s="244"/>
      <c r="G47" s="244"/>
      <c r="H47" s="246"/>
      <c r="I47" s="247"/>
      <c r="J47" s="223"/>
      <c r="K47" s="234"/>
    </row>
    <row r="48" spans="2:11" s="36" customFormat="1" ht="15.95" customHeight="1" x14ac:dyDescent="0.15">
      <c r="B48" s="54"/>
      <c r="C48" s="55" t="s">
        <v>79</v>
      </c>
      <c r="D48" s="55"/>
      <c r="E48" s="56"/>
      <c r="F48" s="57"/>
      <c r="G48" s="57"/>
      <c r="H48" s="190">
        <f>SUM(H45:H47)</f>
        <v>0</v>
      </c>
      <c r="I48" s="191">
        <f>SUM(I45:I47)</f>
        <v>0</v>
      </c>
      <c r="J48" s="187">
        <f>ROUNDDOWN(SUM(J45:J47),0)</f>
        <v>0</v>
      </c>
      <c r="K48" s="62"/>
    </row>
    <row r="49" spans="2:11" ht="15.95" customHeight="1" x14ac:dyDescent="0.15">
      <c r="B49" s="79"/>
      <c r="C49" s="80" t="s">
        <v>80</v>
      </c>
      <c r="D49" s="81"/>
      <c r="E49" s="82"/>
      <c r="F49" s="83"/>
      <c r="G49" s="83"/>
      <c r="H49" s="188">
        <f>SUM(H40,H44,H48)</f>
        <v>0</v>
      </c>
      <c r="I49" s="189">
        <f>SUM(I40,I44,I48)</f>
        <v>0</v>
      </c>
      <c r="J49" s="136">
        <f>SUM(J40,J44,J48)</f>
        <v>0</v>
      </c>
      <c r="K49" s="99"/>
    </row>
    <row r="50" spans="2:11" ht="15.95" customHeight="1" x14ac:dyDescent="0.15">
      <c r="B50" s="243"/>
      <c r="C50" s="244"/>
      <c r="D50" s="244"/>
      <c r="E50" s="245"/>
      <c r="F50" s="244"/>
      <c r="G50" s="244"/>
      <c r="H50" s="246"/>
      <c r="I50" s="247"/>
      <c r="J50" s="223"/>
      <c r="K50" s="234"/>
    </row>
    <row r="51" spans="2:11" s="36" customFormat="1" ht="15.95" customHeight="1" x14ac:dyDescent="0.15">
      <c r="B51" s="243"/>
      <c r="C51" s="244"/>
      <c r="D51" s="244"/>
      <c r="E51" s="245"/>
      <c r="F51" s="244"/>
      <c r="G51" s="244"/>
      <c r="H51" s="246"/>
      <c r="I51" s="247"/>
      <c r="J51" s="223"/>
      <c r="K51" s="234"/>
    </row>
    <row r="52" spans="2:11" ht="15.95" customHeight="1" x14ac:dyDescent="0.15">
      <c r="B52" s="238"/>
      <c r="C52" s="239"/>
      <c r="D52" s="239"/>
      <c r="E52" s="240"/>
      <c r="F52" s="239"/>
      <c r="G52" s="239"/>
      <c r="H52" s="228"/>
      <c r="I52" s="229"/>
      <c r="J52" s="223"/>
      <c r="K52" s="234"/>
    </row>
    <row r="53" spans="2:11" ht="15.95" customHeight="1" x14ac:dyDescent="0.15">
      <c r="B53" s="21"/>
      <c r="C53" s="9" t="s">
        <v>85</v>
      </c>
      <c r="D53" s="23"/>
      <c r="E53" s="28"/>
      <c r="F53" s="24"/>
      <c r="G53" s="24"/>
      <c r="H53" s="185">
        <f>SUM(H50:H52)</f>
        <v>0</v>
      </c>
      <c r="I53" s="186">
        <f>SUM(I50:I52)</f>
        <v>0</v>
      </c>
      <c r="J53" s="187">
        <f>ROUNDDOWN(SUM(J50:J52),0)</f>
        <v>0</v>
      </c>
      <c r="K53" s="61"/>
    </row>
    <row r="54" spans="2:11" ht="15.95" customHeight="1" x14ac:dyDescent="0.15">
      <c r="B54" s="243"/>
      <c r="C54" s="244"/>
      <c r="D54" s="244"/>
      <c r="E54" s="245"/>
      <c r="F54" s="244"/>
      <c r="G54" s="244"/>
      <c r="H54" s="246"/>
      <c r="I54" s="247"/>
      <c r="J54" s="223"/>
      <c r="K54" s="234"/>
    </row>
    <row r="55" spans="2:11" s="36" customFormat="1" ht="15.95" customHeight="1" x14ac:dyDescent="0.15">
      <c r="B55" s="243"/>
      <c r="C55" s="244"/>
      <c r="D55" s="244"/>
      <c r="E55" s="245"/>
      <c r="F55" s="244"/>
      <c r="G55" s="244"/>
      <c r="H55" s="246"/>
      <c r="I55" s="247"/>
      <c r="J55" s="223"/>
      <c r="K55" s="234"/>
    </row>
    <row r="56" spans="2:11" ht="15.95" customHeight="1" x14ac:dyDescent="0.15">
      <c r="B56" s="238"/>
      <c r="C56" s="239"/>
      <c r="D56" s="239"/>
      <c r="E56" s="240"/>
      <c r="F56" s="239"/>
      <c r="G56" s="239"/>
      <c r="H56" s="228"/>
      <c r="I56" s="229"/>
      <c r="J56" s="223"/>
      <c r="K56" s="234"/>
    </row>
    <row r="57" spans="2:11" ht="15.95" customHeight="1" x14ac:dyDescent="0.15">
      <c r="B57" s="21"/>
      <c r="C57" s="9" t="s">
        <v>90</v>
      </c>
      <c r="D57" s="23"/>
      <c r="E57" s="28"/>
      <c r="F57" s="24"/>
      <c r="G57" s="24"/>
      <c r="H57" s="185">
        <f>SUM(H54:H56)</f>
        <v>0</v>
      </c>
      <c r="I57" s="186">
        <f>SUM(I54:I56)</f>
        <v>0</v>
      </c>
      <c r="J57" s="187">
        <f>ROUNDDOWN(SUM(J54:J56),0)</f>
        <v>0</v>
      </c>
      <c r="K57" s="61"/>
    </row>
    <row r="58" spans="2:11" ht="15.95" customHeight="1" x14ac:dyDescent="0.15">
      <c r="B58" s="243"/>
      <c r="C58" s="244"/>
      <c r="D58" s="244"/>
      <c r="E58" s="245"/>
      <c r="F58" s="244"/>
      <c r="G58" s="244"/>
      <c r="H58" s="246"/>
      <c r="I58" s="247"/>
      <c r="J58" s="223"/>
      <c r="K58" s="234"/>
    </row>
    <row r="59" spans="2:11" s="36" customFormat="1" ht="15.95" customHeight="1" x14ac:dyDescent="0.15">
      <c r="B59" s="243"/>
      <c r="C59" s="244"/>
      <c r="D59" s="244"/>
      <c r="E59" s="245"/>
      <c r="F59" s="244"/>
      <c r="G59" s="244"/>
      <c r="H59" s="246"/>
      <c r="I59" s="247"/>
      <c r="J59" s="223"/>
      <c r="K59" s="234"/>
    </row>
    <row r="60" spans="2:11" ht="15.95" customHeight="1" x14ac:dyDescent="0.15">
      <c r="B60" s="238"/>
      <c r="C60" s="239"/>
      <c r="D60" s="239"/>
      <c r="E60" s="240"/>
      <c r="F60" s="239"/>
      <c r="G60" s="239"/>
      <c r="H60" s="228"/>
      <c r="I60" s="229"/>
      <c r="J60" s="223"/>
      <c r="K60" s="234"/>
    </row>
    <row r="61" spans="2:11" ht="15.95" customHeight="1" x14ac:dyDescent="0.15">
      <c r="B61" s="21"/>
      <c r="C61" s="9" t="s">
        <v>95</v>
      </c>
      <c r="D61" s="23"/>
      <c r="E61" s="28"/>
      <c r="F61" s="24"/>
      <c r="G61" s="24"/>
      <c r="H61" s="185">
        <f>SUM(H58:H60)</f>
        <v>0</v>
      </c>
      <c r="I61" s="186">
        <f>SUM(I58:I60)</f>
        <v>0</v>
      </c>
      <c r="J61" s="187">
        <f>ROUNDDOWN(SUM(J58:J60),0)</f>
        <v>0</v>
      </c>
      <c r="K61" s="61"/>
    </row>
    <row r="62" spans="2:11" ht="15.95" customHeight="1" x14ac:dyDescent="0.15">
      <c r="B62" s="79"/>
      <c r="C62" s="80" t="s">
        <v>96</v>
      </c>
      <c r="D62" s="81"/>
      <c r="E62" s="82"/>
      <c r="F62" s="83"/>
      <c r="G62" s="83"/>
      <c r="H62" s="188">
        <f>SUM(H53,H57,H61)</f>
        <v>0</v>
      </c>
      <c r="I62" s="189">
        <f>SUM(I53,I57,I61)</f>
        <v>0</v>
      </c>
      <c r="J62" s="136">
        <f>SUM(J53,J57,J61)</f>
        <v>0</v>
      </c>
      <c r="K62" s="99"/>
    </row>
    <row r="63" spans="2:11" ht="15.95" customHeight="1" x14ac:dyDescent="0.15">
      <c r="B63" s="100"/>
      <c r="C63" s="101" t="s">
        <v>97</v>
      </c>
      <c r="D63" s="102"/>
      <c r="E63" s="103"/>
      <c r="F63" s="104"/>
      <c r="G63" s="104"/>
      <c r="H63" s="192">
        <f>SUM(H62,H49,H36,H23)</f>
        <v>0</v>
      </c>
      <c r="I63" s="193">
        <f>SUM(I62,I49,I36,I23)</f>
        <v>0</v>
      </c>
      <c r="J63" s="193">
        <f>SUM(J62,J49,J36,J23)</f>
        <v>0</v>
      </c>
      <c r="K63" s="107"/>
    </row>
    <row r="64" spans="2:11" ht="16.350000000000001" customHeight="1" x14ac:dyDescent="0.15">
      <c r="B64" s="11"/>
      <c r="K64" s="253" t="s">
        <v>120</v>
      </c>
    </row>
    <row r="65" spans="2:2" ht="16.350000000000001" customHeight="1" x14ac:dyDescent="0.15">
      <c r="B65" s="11"/>
    </row>
  </sheetData>
  <sheetProtection formatCells="0" formatRows="0" insertRows="0" deleteRows="0"/>
  <mergeCells count="18">
    <mergeCell ref="C5:I5"/>
    <mergeCell ref="C1:F1"/>
    <mergeCell ref="F2:G2"/>
    <mergeCell ref="H2:I2"/>
    <mergeCell ref="C3:I3"/>
    <mergeCell ref="C4:I4"/>
    <mergeCell ref="B9:B10"/>
    <mergeCell ref="C9:C10"/>
    <mergeCell ref="D9:D10"/>
    <mergeCell ref="E9:E10"/>
    <mergeCell ref="F9:F10"/>
    <mergeCell ref="J9:J10"/>
    <mergeCell ref="K9:K10"/>
    <mergeCell ref="C6:I6"/>
    <mergeCell ref="C7:I7"/>
    <mergeCell ref="C8:I8"/>
    <mergeCell ref="G9:G10"/>
    <mergeCell ref="H9:I9"/>
  </mergeCells>
  <phoneticPr fontId="2"/>
  <conditionalFormatting sqref="D11:D10011">
    <cfRule type="expression" dxfId="35" priority="3">
      <formula>AND(I11&gt;=2000000,D11="",RIGHT(C11,2)&lt;&gt;"月計",RIGHT(C11,2)&lt;&gt;"合計",RIGHT(C11,2)&lt;&gt;"期計")</formula>
    </cfRule>
  </conditionalFormatting>
  <conditionalFormatting sqref="E11:E10011">
    <cfRule type="expression" dxfId="34" priority="2">
      <formula>AND(I11&gt;=2000000,LEN(E11)&lt;&gt;13,RIGHT(C11,2)&lt;&gt;"月計",RIGHT(C11,2)&lt;&gt;"合計",RIGHT(C11,2)&lt;&gt;"期計")</formula>
    </cfRule>
  </conditionalFormatting>
  <conditionalFormatting sqref="J4">
    <cfRule type="containsBlanks" dxfId="33" priority="1">
      <formula>LEN(TRIM(J4))=0</formula>
    </cfRule>
  </conditionalFormatting>
  <dataValidations count="1">
    <dataValidation type="list" allowBlank="1" showInputMessage="1" showErrorMessage="1" sqref="J4" xr:uid="{4E7E400A-AF36-4E0E-AC20-4C8D6A2E9E8D}">
      <formula1>"3,4,5,6,7"</formula1>
    </dataValidation>
  </dataValidations>
  <pageMargins left="0.78740157480314965" right="0.39370078740157483" top="0.59055118110236227" bottom="0.59055118110236227" header="0.39370078740157483" footer="0.39370078740157483"/>
  <pageSetup paperSize="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FFD3-27DF-42A2-894D-A99B7D3D851D}">
  <sheetPr>
    <tabColor rgb="FFFFFF00"/>
    <pageSetUpPr fitToPage="1"/>
  </sheetPr>
  <dimension ref="B1:M75"/>
  <sheetViews>
    <sheetView zoomScaleNormal="100" workbookViewId="0">
      <selection activeCell="N74" sqref="N7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130" t="s">
        <v>203</v>
      </c>
      <c r="C1" s="259" t="s">
        <v>2</v>
      </c>
      <c r="D1" s="260"/>
      <c r="E1" s="260"/>
      <c r="F1" s="260"/>
      <c r="G1" s="32"/>
      <c r="H1" s="17"/>
      <c r="I1" s="13" t="s">
        <v>3</v>
      </c>
    </row>
    <row r="2" spans="2:13" ht="16.350000000000001" customHeight="1" x14ac:dyDescent="0.15">
      <c r="C2" s="5"/>
      <c r="D2" s="5"/>
      <c r="E2" s="18"/>
      <c r="F2" s="261" t="s">
        <v>4</v>
      </c>
      <c r="G2" s="262"/>
      <c r="H2" s="290"/>
      <c r="I2" s="289"/>
    </row>
    <row r="3" spans="2:13" ht="15.95" customHeight="1" x14ac:dyDescent="0.15">
      <c r="B3" s="31" t="s">
        <v>6</v>
      </c>
      <c r="C3" s="288" t="s">
        <v>7</v>
      </c>
      <c r="D3" s="288"/>
      <c r="E3" s="288"/>
      <c r="F3" s="289"/>
      <c r="G3" s="289"/>
      <c r="H3" s="289"/>
      <c r="I3" s="289"/>
      <c r="J3" s="254" t="s">
        <v>8</v>
      </c>
      <c r="K3" s="16"/>
      <c r="L3" s="16"/>
      <c r="M3" s="16"/>
    </row>
    <row r="4" spans="2:13" ht="15.95" customHeight="1" x14ac:dyDescent="0.15">
      <c r="B4" s="31"/>
      <c r="C4" s="288" t="s">
        <v>9</v>
      </c>
      <c r="D4" s="288"/>
      <c r="E4" s="288"/>
      <c r="F4" s="289"/>
      <c r="G4" s="289"/>
      <c r="H4" s="289"/>
      <c r="I4" s="289"/>
      <c r="J4" s="255"/>
      <c r="K4" s="16"/>
      <c r="L4" s="16"/>
      <c r="M4" s="16"/>
    </row>
    <row r="5" spans="2:13" ht="15.95" customHeight="1" x14ac:dyDescent="0.15">
      <c r="B5" s="31"/>
      <c r="C5" s="288"/>
      <c r="D5" s="288"/>
      <c r="E5" s="288"/>
      <c r="F5" s="289"/>
      <c r="G5" s="289"/>
      <c r="H5" s="289"/>
      <c r="I5" s="289"/>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88"/>
      <c r="D7" s="288"/>
      <c r="E7" s="288"/>
      <c r="F7" s="289"/>
      <c r="G7" s="289"/>
      <c r="H7" s="289"/>
      <c r="I7" s="289"/>
      <c r="J7" s="16"/>
      <c r="K7" s="16"/>
      <c r="L7" s="16"/>
      <c r="M7" s="16"/>
    </row>
    <row r="8" spans="2:13" ht="15.75" customHeight="1" x14ac:dyDescent="0.15">
      <c r="B8" s="6" t="s">
        <v>14</v>
      </c>
      <c r="C8" s="277" t="s">
        <v>206</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c r="C11" s="12"/>
      <c r="D11" s="35"/>
      <c r="E11" s="37"/>
      <c r="F11" s="25"/>
      <c r="G11" s="25"/>
      <c r="H11" s="194"/>
      <c r="I11" s="195"/>
      <c r="J11" s="196"/>
    </row>
    <row r="12" spans="2:13" s="36" customFormat="1" ht="15.95" customHeight="1" x14ac:dyDescent="0.15">
      <c r="B12" s="49"/>
      <c r="C12" s="50"/>
      <c r="D12" s="50"/>
      <c r="E12" s="51"/>
      <c r="F12" s="50"/>
      <c r="G12" s="50"/>
      <c r="H12" s="197"/>
      <c r="I12" s="198"/>
      <c r="J12" s="199"/>
    </row>
    <row r="13" spans="2:13" s="36" customFormat="1" ht="15.95" customHeight="1" x14ac:dyDescent="0.15">
      <c r="B13" s="49"/>
      <c r="C13" s="50"/>
      <c r="D13" s="50"/>
      <c r="E13" s="51"/>
      <c r="F13" s="50"/>
      <c r="G13" s="50"/>
      <c r="H13" s="200"/>
      <c r="I13" s="198"/>
      <c r="J13" s="201"/>
    </row>
    <row r="14" spans="2:13" s="36" customFormat="1" ht="15.95" customHeight="1" x14ac:dyDescent="0.15">
      <c r="B14" s="54"/>
      <c r="C14" s="55" t="s">
        <v>38</v>
      </c>
      <c r="D14" s="55"/>
      <c r="E14" s="56"/>
      <c r="F14" s="57"/>
      <c r="G14" s="57"/>
      <c r="H14" s="202">
        <f>SUM(H11:H13)</f>
        <v>0</v>
      </c>
      <c r="I14" s="203">
        <f>SUM(I11:I13)</f>
        <v>0</v>
      </c>
      <c r="J14" s="204"/>
    </row>
    <row r="15" spans="2:13" s="36" customFormat="1" ht="15.95" customHeight="1" x14ac:dyDescent="0.15">
      <c r="B15" s="63"/>
      <c r="C15" s="35"/>
      <c r="D15" s="35"/>
      <c r="E15" s="37"/>
      <c r="F15" s="35"/>
      <c r="G15" s="35"/>
      <c r="H15" s="205"/>
      <c r="I15" s="206"/>
      <c r="J15" s="201"/>
    </row>
    <row r="16" spans="2:13" s="36" customFormat="1" ht="15.95" customHeight="1" x14ac:dyDescent="0.15">
      <c r="B16" s="49"/>
      <c r="C16" s="50"/>
      <c r="D16" s="50"/>
      <c r="E16" s="51"/>
      <c r="F16" s="50"/>
      <c r="G16" s="50"/>
      <c r="H16" s="207"/>
      <c r="I16" s="198"/>
      <c r="J16" s="199"/>
    </row>
    <row r="17" spans="2:10" s="36" customFormat="1" ht="15.95" customHeight="1" x14ac:dyDescent="0.15">
      <c r="B17" s="49"/>
      <c r="C17" s="50"/>
      <c r="D17" s="50"/>
      <c r="E17" s="51"/>
      <c r="F17" s="50"/>
      <c r="G17" s="50"/>
      <c r="H17" s="200"/>
      <c r="I17" s="198"/>
      <c r="J17" s="201"/>
    </row>
    <row r="18" spans="2:10" s="36" customFormat="1" ht="15.75" customHeight="1" x14ac:dyDescent="0.15">
      <c r="B18" s="54"/>
      <c r="C18" s="55" t="s">
        <v>46</v>
      </c>
      <c r="D18" s="55"/>
      <c r="E18" s="56"/>
      <c r="F18" s="57"/>
      <c r="G18" s="57"/>
      <c r="H18" s="202">
        <f>SUM(H15:H17)</f>
        <v>0</v>
      </c>
      <c r="I18" s="203">
        <f>SUM(I15:I17)</f>
        <v>0</v>
      </c>
      <c r="J18" s="204"/>
    </row>
    <row r="19" spans="2:10" s="36" customFormat="1" ht="15.95" customHeight="1" x14ac:dyDescent="0.15">
      <c r="B19" s="63"/>
      <c r="C19" s="35"/>
      <c r="D19" s="35"/>
      <c r="E19" s="37"/>
      <c r="F19" s="35"/>
      <c r="G19" s="35"/>
      <c r="H19" s="205"/>
      <c r="I19" s="206"/>
      <c r="J19" s="208"/>
    </row>
    <row r="20" spans="2:10" s="36" customFormat="1" ht="15.95" customHeight="1" x14ac:dyDescent="0.15">
      <c r="B20" s="49"/>
      <c r="C20" s="50"/>
      <c r="D20" s="50"/>
      <c r="E20" s="51"/>
      <c r="F20" s="50"/>
      <c r="G20" s="50"/>
      <c r="H20" s="207"/>
      <c r="I20" s="198"/>
      <c r="J20" s="199"/>
    </row>
    <row r="21" spans="2:10" s="36" customFormat="1" ht="15.95" customHeight="1" x14ac:dyDescent="0.15">
      <c r="B21" s="49"/>
      <c r="C21" s="50"/>
      <c r="D21" s="50"/>
      <c r="E21" s="51"/>
      <c r="F21" s="50"/>
      <c r="G21" s="50"/>
      <c r="H21" s="207"/>
      <c r="I21" s="198"/>
      <c r="J21" s="199"/>
    </row>
    <row r="22" spans="2:10" s="36" customFormat="1" ht="15.95" customHeight="1" x14ac:dyDescent="0.15">
      <c r="B22" s="54"/>
      <c r="C22" s="55" t="s">
        <v>51</v>
      </c>
      <c r="D22" s="55"/>
      <c r="E22" s="56"/>
      <c r="F22" s="57"/>
      <c r="G22" s="57"/>
      <c r="H22" s="202">
        <f>SUM(H19:H21)</f>
        <v>0</v>
      </c>
      <c r="I22" s="203">
        <f>SUM(I19:I21)</f>
        <v>0</v>
      </c>
      <c r="J22" s="204"/>
    </row>
    <row r="23" spans="2:10" s="36" customFormat="1" ht="15.95" customHeight="1" x14ac:dyDescent="0.15">
      <c r="B23" s="71"/>
      <c r="C23" s="72" t="s">
        <v>105</v>
      </c>
      <c r="D23" s="72"/>
      <c r="E23" s="73"/>
      <c r="F23" s="74"/>
      <c r="G23" s="74"/>
      <c r="H23" s="209">
        <f>SUM(H14,H18,H22)</f>
        <v>0</v>
      </c>
      <c r="I23" s="210">
        <f>SUM(I14,I18,I22)</f>
        <v>0</v>
      </c>
      <c r="J23" s="211">
        <f>ROUNDDOWN(H23*$J$6,0)</f>
        <v>0</v>
      </c>
    </row>
    <row r="24" spans="2:10" s="36" customFormat="1" ht="15.95" customHeight="1" x14ac:dyDescent="0.15">
      <c r="B24" s="86"/>
      <c r="C24" s="72" t="s">
        <v>106</v>
      </c>
      <c r="D24" s="87"/>
      <c r="E24" s="88"/>
      <c r="F24" s="89"/>
      <c r="G24" s="89"/>
      <c r="H24" s="212">
        <f>'土木・建築工事費（電動車等費用）'!H23</f>
        <v>0</v>
      </c>
      <c r="I24" s="213">
        <f>'土木・建築工事費（電動車等費用）'!I23</f>
        <v>0</v>
      </c>
      <c r="J24" s="211">
        <f>'土木・建築工事費（電動車等費用）'!J23</f>
        <v>0</v>
      </c>
    </row>
    <row r="25" spans="2:10" s="36" customFormat="1" ht="15.95" customHeight="1" x14ac:dyDescent="0.15">
      <c r="B25" s="86"/>
      <c r="C25" s="80" t="s">
        <v>107</v>
      </c>
      <c r="D25" s="92"/>
      <c r="E25" s="93"/>
      <c r="F25" s="94"/>
      <c r="G25" s="94"/>
      <c r="H25" s="212">
        <f>SUM(H23,H24)</f>
        <v>0</v>
      </c>
      <c r="I25" s="213">
        <f>SUM(I23,I24)</f>
        <v>0</v>
      </c>
      <c r="J25" s="214">
        <f>ROUND(J23+J24,0)</f>
        <v>0</v>
      </c>
    </row>
    <row r="26" spans="2:10" ht="15.95" customHeight="1" x14ac:dyDescent="0.15">
      <c r="B26" s="29"/>
      <c r="C26" s="12"/>
      <c r="D26" s="25"/>
      <c r="E26" s="26"/>
      <c r="F26" s="25"/>
      <c r="G26" s="25"/>
      <c r="H26" s="194"/>
      <c r="I26" s="195"/>
      <c r="J26" s="215"/>
    </row>
    <row r="27" spans="2:10" s="36" customFormat="1" ht="15.95" customHeight="1" x14ac:dyDescent="0.15">
      <c r="B27" s="45"/>
      <c r="C27" s="40"/>
      <c r="D27" s="40"/>
      <c r="E27" s="41"/>
      <c r="F27" s="40"/>
      <c r="G27" s="40"/>
      <c r="H27" s="216"/>
      <c r="I27" s="217"/>
      <c r="J27" s="201"/>
    </row>
    <row r="28" spans="2:10" ht="15.95" customHeight="1" x14ac:dyDescent="0.15">
      <c r="B28" s="30"/>
      <c r="C28" s="1"/>
      <c r="D28" s="22"/>
      <c r="E28" s="27"/>
      <c r="F28" s="22"/>
      <c r="G28" s="22"/>
      <c r="H28" s="218"/>
      <c r="I28" s="219"/>
      <c r="J28" s="215"/>
    </row>
    <row r="29" spans="2:10" ht="15.95" customHeight="1" x14ac:dyDescent="0.15">
      <c r="B29" s="21"/>
      <c r="C29" s="9" t="s">
        <v>53</v>
      </c>
      <c r="D29" s="23"/>
      <c r="E29" s="28"/>
      <c r="F29" s="24"/>
      <c r="G29" s="24"/>
      <c r="H29" s="220">
        <f>SUM(H26:H28)</f>
        <v>0</v>
      </c>
      <c r="I29" s="221">
        <f>SUM(I26:I28)</f>
        <v>0</v>
      </c>
      <c r="J29" s="215"/>
    </row>
    <row r="30" spans="2:10" ht="15.95" customHeight="1" x14ac:dyDescent="0.15">
      <c r="B30" s="29"/>
      <c r="C30" s="12"/>
      <c r="D30" s="25"/>
      <c r="E30" s="26"/>
      <c r="F30" s="25"/>
      <c r="G30" s="25"/>
      <c r="H30" s="194"/>
      <c r="I30" s="195"/>
      <c r="J30" s="196"/>
    </row>
    <row r="31" spans="2:10" s="36" customFormat="1" ht="15.95" customHeight="1" x14ac:dyDescent="0.15">
      <c r="B31" s="45"/>
      <c r="C31" s="40"/>
      <c r="D31" s="40"/>
      <c r="E31" s="41"/>
      <c r="F31" s="40"/>
      <c r="G31" s="40"/>
      <c r="H31" s="216"/>
      <c r="I31" s="217"/>
      <c r="J31" s="201"/>
    </row>
    <row r="32" spans="2:10" ht="15.95" customHeight="1" x14ac:dyDescent="0.15">
      <c r="B32" s="30"/>
      <c r="C32" s="1"/>
      <c r="D32" s="22"/>
      <c r="E32" s="27"/>
      <c r="F32" s="22"/>
      <c r="G32" s="22"/>
      <c r="H32" s="218"/>
      <c r="I32" s="219"/>
      <c r="J32" s="215"/>
    </row>
    <row r="33" spans="2:10" ht="15.95" customHeight="1" x14ac:dyDescent="0.15">
      <c r="B33" s="21"/>
      <c r="C33" s="9" t="s">
        <v>54</v>
      </c>
      <c r="D33" s="23"/>
      <c r="E33" s="28"/>
      <c r="F33" s="24"/>
      <c r="G33" s="24"/>
      <c r="H33" s="220">
        <f>SUM(H30:H32)</f>
        <v>0</v>
      </c>
      <c r="I33" s="221">
        <f>SUM(I30:I32)</f>
        <v>0</v>
      </c>
      <c r="J33" s="215"/>
    </row>
    <row r="34" spans="2:10" ht="15.95" customHeight="1" x14ac:dyDescent="0.15">
      <c r="B34" s="29"/>
      <c r="C34" s="12"/>
      <c r="D34" s="25"/>
      <c r="E34" s="26"/>
      <c r="F34" s="25"/>
      <c r="G34" s="25"/>
      <c r="H34" s="194"/>
      <c r="I34" s="195"/>
      <c r="J34" s="196"/>
    </row>
    <row r="35" spans="2:10" s="36" customFormat="1" ht="15.95" customHeight="1" x14ac:dyDescent="0.15">
      <c r="B35" s="45"/>
      <c r="C35" s="40"/>
      <c r="D35" s="40"/>
      <c r="E35" s="41"/>
      <c r="F35" s="40"/>
      <c r="G35" s="40"/>
      <c r="H35" s="216"/>
      <c r="I35" s="217"/>
      <c r="J35" s="201"/>
    </row>
    <row r="36" spans="2:10" ht="15.95" customHeight="1" x14ac:dyDescent="0.15">
      <c r="B36" s="30"/>
      <c r="C36" s="1"/>
      <c r="D36" s="22"/>
      <c r="E36" s="27"/>
      <c r="F36" s="22"/>
      <c r="G36" s="22"/>
      <c r="H36" s="218"/>
      <c r="I36" s="219"/>
      <c r="J36" s="215"/>
    </row>
    <row r="37" spans="2:10" ht="15.95" customHeight="1" x14ac:dyDescent="0.15">
      <c r="B37" s="21"/>
      <c r="C37" s="9" t="s">
        <v>55</v>
      </c>
      <c r="D37" s="23"/>
      <c r="E37" s="28"/>
      <c r="F37" s="24"/>
      <c r="G37" s="24"/>
      <c r="H37" s="220">
        <f>SUM(H34:H36)</f>
        <v>0</v>
      </c>
      <c r="I37" s="221">
        <f>SUM(I34:I36)</f>
        <v>0</v>
      </c>
      <c r="J37" s="215"/>
    </row>
    <row r="38" spans="2:10" s="36" customFormat="1" ht="15.95" customHeight="1" x14ac:dyDescent="0.15">
      <c r="B38" s="71"/>
      <c r="C38" s="72" t="s">
        <v>108</v>
      </c>
      <c r="D38" s="72"/>
      <c r="E38" s="73"/>
      <c r="F38" s="74"/>
      <c r="G38" s="74"/>
      <c r="H38" s="209">
        <f>SUM(H29,H33,H37)</f>
        <v>0</v>
      </c>
      <c r="I38" s="210">
        <f>SUM(I29,I33,I37)</f>
        <v>0</v>
      </c>
      <c r="J38" s="211">
        <f>ROUNDDOWN(H38*$J$6,0)</f>
        <v>0</v>
      </c>
    </row>
    <row r="39" spans="2:10" s="36" customFormat="1" ht="15.95" customHeight="1" x14ac:dyDescent="0.15">
      <c r="B39" s="86"/>
      <c r="C39" s="72" t="s">
        <v>109</v>
      </c>
      <c r="D39" s="87"/>
      <c r="E39" s="88"/>
      <c r="F39" s="89"/>
      <c r="G39" s="89"/>
      <c r="H39" s="212">
        <f>'土木・建築工事費（電動車等費用）'!H36</f>
        <v>0</v>
      </c>
      <c r="I39" s="213">
        <f>'土木・建築工事費（電動車等費用）'!I36</f>
        <v>0</v>
      </c>
      <c r="J39" s="211">
        <f>'土木・建築工事費（電動車等費用）'!J36</f>
        <v>0</v>
      </c>
    </row>
    <row r="40" spans="2:10" s="36" customFormat="1" ht="15.95" customHeight="1" x14ac:dyDescent="0.15">
      <c r="B40" s="86"/>
      <c r="C40" s="72" t="s">
        <v>110</v>
      </c>
      <c r="D40" s="92"/>
      <c r="E40" s="93"/>
      <c r="F40" s="94"/>
      <c r="G40" s="94"/>
      <c r="H40" s="212">
        <f>SUM(H38,H39)</f>
        <v>0</v>
      </c>
      <c r="I40" s="213">
        <f>SUM(I38,I39)</f>
        <v>0</v>
      </c>
      <c r="J40" s="214">
        <f>ROUND(J38+J39,0)</f>
        <v>0</v>
      </c>
    </row>
    <row r="41" spans="2:10" s="36" customFormat="1" ht="15.95" customHeight="1" x14ac:dyDescent="0.15">
      <c r="B41" s="63"/>
      <c r="C41" s="35"/>
      <c r="D41" s="35"/>
      <c r="E41" s="37"/>
      <c r="F41" s="35"/>
      <c r="G41" s="35"/>
      <c r="H41" s="205"/>
      <c r="I41" s="206"/>
      <c r="J41" s="201"/>
    </row>
    <row r="42" spans="2:10" s="36" customFormat="1" ht="15.95" customHeight="1" x14ac:dyDescent="0.15">
      <c r="B42" s="45"/>
      <c r="C42" s="40"/>
      <c r="D42" s="40"/>
      <c r="E42" s="41"/>
      <c r="F42" s="40"/>
      <c r="G42" s="40"/>
      <c r="H42" s="216"/>
      <c r="I42" s="217"/>
      <c r="J42" s="201"/>
    </row>
    <row r="43" spans="2:10" ht="15.95" customHeight="1" x14ac:dyDescent="0.15">
      <c r="B43" s="30"/>
      <c r="C43" s="1"/>
      <c r="D43" s="22"/>
      <c r="E43" s="27"/>
      <c r="F43" s="22"/>
      <c r="G43" s="22"/>
      <c r="H43" s="218"/>
      <c r="I43" s="219"/>
      <c r="J43" s="215"/>
    </row>
    <row r="44" spans="2:10" ht="15.95" customHeight="1" x14ac:dyDescent="0.15">
      <c r="B44" s="21"/>
      <c r="C44" s="9" t="s">
        <v>67</v>
      </c>
      <c r="D44" s="23"/>
      <c r="E44" s="28"/>
      <c r="F44" s="24"/>
      <c r="G44" s="24"/>
      <c r="H44" s="220">
        <f>SUM(H41:H43)</f>
        <v>0</v>
      </c>
      <c r="I44" s="221">
        <f>SUM(I41:I43)</f>
        <v>0</v>
      </c>
      <c r="J44" s="215"/>
    </row>
    <row r="45" spans="2:10" ht="15.95" customHeight="1" x14ac:dyDescent="0.15">
      <c r="B45" s="29"/>
      <c r="C45" s="12"/>
      <c r="D45" s="25"/>
      <c r="E45" s="26"/>
      <c r="F45" s="25"/>
      <c r="G45" s="25"/>
      <c r="H45" s="194"/>
      <c r="I45" s="195"/>
      <c r="J45" s="196"/>
    </row>
    <row r="46" spans="2:10" s="36" customFormat="1" ht="15.95" customHeight="1" x14ac:dyDescent="0.15">
      <c r="B46" s="45"/>
      <c r="C46" s="40"/>
      <c r="D46" s="40"/>
      <c r="E46" s="41"/>
      <c r="F46" s="40"/>
      <c r="G46" s="40"/>
      <c r="H46" s="216"/>
      <c r="I46" s="217"/>
      <c r="J46" s="201"/>
    </row>
    <row r="47" spans="2:10" ht="15.95" customHeight="1" x14ac:dyDescent="0.15">
      <c r="B47" s="30"/>
      <c r="C47" s="1"/>
      <c r="D47" s="22"/>
      <c r="E47" s="27"/>
      <c r="F47" s="22"/>
      <c r="G47" s="22"/>
      <c r="H47" s="218"/>
      <c r="I47" s="219"/>
      <c r="J47" s="215"/>
    </row>
    <row r="48" spans="2:10" ht="15.95" customHeight="1" x14ac:dyDescent="0.15">
      <c r="B48" s="21"/>
      <c r="C48" s="9" t="s">
        <v>74</v>
      </c>
      <c r="D48" s="23"/>
      <c r="E48" s="28"/>
      <c r="F48" s="24"/>
      <c r="G48" s="24"/>
      <c r="H48" s="220">
        <f>SUM(H45:H47)</f>
        <v>0</v>
      </c>
      <c r="I48" s="221">
        <f>SUM(I45:I47)</f>
        <v>0</v>
      </c>
      <c r="J48" s="215"/>
    </row>
    <row r="49" spans="2:10" ht="15.95" customHeight="1" x14ac:dyDescent="0.15">
      <c r="B49" s="29"/>
      <c r="C49" s="12"/>
      <c r="D49" s="25"/>
      <c r="E49" s="26"/>
      <c r="F49" s="25"/>
      <c r="G49" s="25"/>
      <c r="H49" s="194"/>
      <c r="I49" s="195"/>
      <c r="J49" s="196"/>
    </row>
    <row r="50" spans="2:10" s="36" customFormat="1" ht="15.95" customHeight="1" x14ac:dyDescent="0.15">
      <c r="B50" s="70"/>
      <c r="C50" s="50"/>
      <c r="D50" s="50"/>
      <c r="E50" s="51"/>
      <c r="F50" s="50"/>
      <c r="G50" s="50"/>
      <c r="H50" s="200"/>
      <c r="I50" s="198"/>
      <c r="J50" s="201"/>
    </row>
    <row r="51" spans="2:10" s="36" customFormat="1" ht="15.95" customHeight="1" x14ac:dyDescent="0.15">
      <c r="B51" s="70"/>
      <c r="C51" s="50"/>
      <c r="D51" s="50"/>
      <c r="E51" s="51"/>
      <c r="F51" s="50"/>
      <c r="G51" s="50"/>
      <c r="H51" s="200"/>
      <c r="I51" s="198"/>
      <c r="J51" s="201"/>
    </row>
    <row r="52" spans="2:10" s="36" customFormat="1" ht="15.95" customHeight="1" x14ac:dyDescent="0.15">
      <c r="B52" s="54"/>
      <c r="C52" s="55" t="s">
        <v>79</v>
      </c>
      <c r="D52" s="55"/>
      <c r="E52" s="56"/>
      <c r="F52" s="57"/>
      <c r="G52" s="57"/>
      <c r="H52" s="202">
        <f>SUM(H49:H49)</f>
        <v>0</v>
      </c>
      <c r="I52" s="203">
        <f>SUM(I49:I49)</f>
        <v>0</v>
      </c>
      <c r="J52" s="201"/>
    </row>
    <row r="53" spans="2:10" s="36" customFormat="1" ht="15.95" customHeight="1" x14ac:dyDescent="0.15">
      <c r="B53" s="71"/>
      <c r="C53" s="72" t="s">
        <v>111</v>
      </c>
      <c r="D53" s="72"/>
      <c r="E53" s="73"/>
      <c r="F53" s="74"/>
      <c r="G53" s="74"/>
      <c r="H53" s="209">
        <f>SUM(H44,H48,H52)</f>
        <v>0</v>
      </c>
      <c r="I53" s="210">
        <f>SUM($I52,$I44,$I48)</f>
        <v>0</v>
      </c>
      <c r="J53" s="211">
        <f>ROUNDDOWN(H53*$J$6,0)</f>
        <v>0</v>
      </c>
    </row>
    <row r="54" spans="2:10" s="36" customFormat="1" ht="15.95" customHeight="1" x14ac:dyDescent="0.15">
      <c r="B54" s="86"/>
      <c r="C54" s="72" t="s">
        <v>112</v>
      </c>
      <c r="D54" s="87"/>
      <c r="E54" s="88"/>
      <c r="F54" s="89"/>
      <c r="G54" s="89"/>
      <c r="H54" s="212">
        <f>'土木・建築工事費（電動車等費用）'!H49</f>
        <v>0</v>
      </c>
      <c r="I54" s="213">
        <f>'土木・建築工事費（電動車等費用）'!I49</f>
        <v>0</v>
      </c>
      <c r="J54" s="211">
        <f>'土木・建築工事費（電動車等費用）'!J49</f>
        <v>0</v>
      </c>
    </row>
    <row r="55" spans="2:10" s="36" customFormat="1" ht="15.95" customHeight="1" x14ac:dyDescent="0.15">
      <c r="B55" s="86"/>
      <c r="C55" s="72" t="s">
        <v>113</v>
      </c>
      <c r="D55" s="92"/>
      <c r="E55" s="93"/>
      <c r="F55" s="94"/>
      <c r="G55" s="94"/>
      <c r="H55" s="212">
        <f>SUM(H53,H54)</f>
        <v>0</v>
      </c>
      <c r="I55" s="213">
        <f>SUM(I53,I54)</f>
        <v>0</v>
      </c>
      <c r="J55" s="214">
        <f>ROUND(J53+J54,0)</f>
        <v>0</v>
      </c>
    </row>
    <row r="56" spans="2:10" s="36" customFormat="1" ht="15.95" customHeight="1" x14ac:dyDescent="0.15">
      <c r="B56" s="63"/>
      <c r="C56" s="35"/>
      <c r="D56" s="35"/>
      <c r="E56" s="37"/>
      <c r="F56" s="35"/>
      <c r="G56" s="35"/>
      <c r="H56" s="205"/>
      <c r="I56" s="206"/>
      <c r="J56" s="201"/>
    </row>
    <row r="57" spans="2:10" s="36" customFormat="1" ht="15.95" customHeight="1" x14ac:dyDescent="0.15">
      <c r="B57" s="45"/>
      <c r="C57" s="40"/>
      <c r="D57" s="40"/>
      <c r="E57" s="41"/>
      <c r="F57" s="40"/>
      <c r="G57" s="40"/>
      <c r="H57" s="216"/>
      <c r="I57" s="217"/>
      <c r="J57" s="201"/>
    </row>
    <row r="58" spans="2:10" ht="15.95" customHeight="1" x14ac:dyDescent="0.15">
      <c r="B58" s="30"/>
      <c r="C58" s="1"/>
      <c r="D58" s="22"/>
      <c r="E58" s="27"/>
      <c r="F58" s="22"/>
      <c r="G58" s="22"/>
      <c r="H58" s="218"/>
      <c r="I58" s="219"/>
      <c r="J58" s="215"/>
    </row>
    <row r="59" spans="2:10" ht="15.95" customHeight="1" x14ac:dyDescent="0.15">
      <c r="B59" s="21"/>
      <c r="C59" s="9" t="s">
        <v>85</v>
      </c>
      <c r="D59" s="23"/>
      <c r="E59" s="28"/>
      <c r="F59" s="24"/>
      <c r="G59" s="24"/>
      <c r="H59" s="220">
        <f>SUM(H56:H58)</f>
        <v>0</v>
      </c>
      <c r="I59" s="221">
        <f>SUM(I56:I58)</f>
        <v>0</v>
      </c>
      <c r="J59" s="215"/>
    </row>
    <row r="60" spans="2:10" ht="15.95" customHeight="1" x14ac:dyDescent="0.15">
      <c r="B60" s="29"/>
      <c r="C60" s="12"/>
      <c r="D60" s="25"/>
      <c r="E60" s="26"/>
      <c r="F60" s="25"/>
      <c r="G60" s="25"/>
      <c r="H60" s="194"/>
      <c r="I60" s="195"/>
      <c r="J60" s="196"/>
    </row>
    <row r="61" spans="2:10" s="36" customFormat="1" ht="15.95" customHeight="1" x14ac:dyDescent="0.15">
      <c r="B61" s="45"/>
      <c r="C61" s="40"/>
      <c r="D61" s="40"/>
      <c r="E61" s="41"/>
      <c r="F61" s="40"/>
      <c r="G61" s="40"/>
      <c r="H61" s="216"/>
      <c r="I61" s="217"/>
      <c r="J61" s="201"/>
    </row>
    <row r="62" spans="2:10" ht="15.95" customHeight="1" x14ac:dyDescent="0.15">
      <c r="B62" s="30"/>
      <c r="C62" s="1"/>
      <c r="D62" s="22"/>
      <c r="E62" s="27"/>
      <c r="F62" s="22"/>
      <c r="G62" s="22"/>
      <c r="H62" s="218"/>
      <c r="I62" s="219"/>
      <c r="J62" s="215"/>
    </row>
    <row r="63" spans="2:10" ht="15.95" customHeight="1" x14ac:dyDescent="0.15">
      <c r="B63" s="21"/>
      <c r="C63" s="9" t="s">
        <v>90</v>
      </c>
      <c r="D63" s="23"/>
      <c r="E63" s="28"/>
      <c r="F63" s="24"/>
      <c r="G63" s="24"/>
      <c r="H63" s="220">
        <f>SUM(H60:H62)</f>
        <v>0</v>
      </c>
      <c r="I63" s="221">
        <f>SUM(I60:I62)</f>
        <v>0</v>
      </c>
      <c r="J63" s="215"/>
    </row>
    <row r="64" spans="2:10" ht="15.95" customHeight="1" x14ac:dyDescent="0.15">
      <c r="B64" s="29"/>
      <c r="C64" s="12"/>
      <c r="D64" s="25"/>
      <c r="E64" s="26"/>
      <c r="F64" s="25"/>
      <c r="G64" s="25"/>
      <c r="H64" s="194"/>
      <c r="I64" s="195"/>
      <c r="J64" s="196"/>
    </row>
    <row r="65" spans="2:10" s="36" customFormat="1" ht="15.95" customHeight="1" x14ac:dyDescent="0.15">
      <c r="B65" s="45"/>
      <c r="C65" s="40"/>
      <c r="D65" s="40"/>
      <c r="E65" s="41"/>
      <c r="F65" s="40"/>
      <c r="G65" s="40"/>
      <c r="H65" s="216"/>
      <c r="I65" s="217"/>
      <c r="J65" s="201"/>
    </row>
    <row r="66" spans="2:10" ht="15.95" customHeight="1" x14ac:dyDescent="0.15">
      <c r="B66" s="30"/>
      <c r="C66" s="1"/>
      <c r="D66" s="22"/>
      <c r="E66" s="27"/>
      <c r="F66" s="22"/>
      <c r="G66" s="22"/>
      <c r="H66" s="218"/>
      <c r="I66" s="219"/>
      <c r="J66" s="215"/>
    </row>
    <row r="67" spans="2:10" ht="15.95" customHeight="1" x14ac:dyDescent="0.15">
      <c r="B67" s="21"/>
      <c r="C67" s="9" t="s">
        <v>95</v>
      </c>
      <c r="D67" s="23"/>
      <c r="E67" s="28"/>
      <c r="F67" s="24"/>
      <c r="G67" s="24"/>
      <c r="H67" s="220">
        <f>SUM(H64:H66)</f>
        <v>0</v>
      </c>
      <c r="I67" s="221">
        <f>SUM(I64:I66)</f>
        <v>0</v>
      </c>
      <c r="J67" s="215"/>
    </row>
    <row r="68" spans="2:10" s="36" customFormat="1" ht="15.95" customHeight="1" x14ac:dyDescent="0.15">
      <c r="B68" s="71"/>
      <c r="C68" s="72" t="s">
        <v>114</v>
      </c>
      <c r="D68" s="72"/>
      <c r="E68" s="73"/>
      <c r="F68" s="74"/>
      <c r="G68" s="74"/>
      <c r="H68" s="209">
        <f>SUM(H59,H63,H67)</f>
        <v>0</v>
      </c>
      <c r="I68" s="210">
        <f>SUM(I59,I63,I67)</f>
        <v>0</v>
      </c>
      <c r="J68" s="211">
        <f>ROUNDDOWN(H68*$J$6,0)</f>
        <v>0</v>
      </c>
    </row>
    <row r="69" spans="2:10" s="36" customFormat="1" ht="15.95" customHeight="1" x14ac:dyDescent="0.15">
      <c r="B69" s="86"/>
      <c r="C69" s="72" t="s">
        <v>115</v>
      </c>
      <c r="D69" s="87"/>
      <c r="E69" s="88"/>
      <c r="F69" s="89"/>
      <c r="G69" s="89"/>
      <c r="H69" s="212">
        <f>'土木・建築工事費（電動車等費用）'!H62</f>
        <v>0</v>
      </c>
      <c r="I69" s="213">
        <f>'土木・建築工事費（電動車等費用）'!I62</f>
        <v>0</v>
      </c>
      <c r="J69" s="211">
        <f>'土木・建築工事費（電動車等費用）'!J62</f>
        <v>0</v>
      </c>
    </row>
    <row r="70" spans="2:10" s="36" customFormat="1" ht="15.95" customHeight="1" x14ac:dyDescent="0.15">
      <c r="B70" s="86"/>
      <c r="C70" s="72" t="s">
        <v>116</v>
      </c>
      <c r="D70" s="92"/>
      <c r="E70" s="93"/>
      <c r="F70" s="94"/>
      <c r="G70" s="94"/>
      <c r="H70" s="212">
        <f>SUM(H68,H69)</f>
        <v>0</v>
      </c>
      <c r="I70" s="213">
        <f>SUM(I68,I69)</f>
        <v>0</v>
      </c>
      <c r="J70" s="214">
        <f>ROUND(J68+J69,0)</f>
        <v>0</v>
      </c>
    </row>
    <row r="71" spans="2:10" s="36" customFormat="1" ht="15.95" customHeight="1" x14ac:dyDescent="0.15">
      <c r="B71" s="71"/>
      <c r="C71" s="72" t="s">
        <v>117</v>
      </c>
      <c r="D71" s="72"/>
      <c r="E71" s="73"/>
      <c r="F71" s="74"/>
      <c r="G71" s="74"/>
      <c r="H71" s="209">
        <f t="shared" ref="H71:J72" si="0">SUM(H23,H38,H53,H68)</f>
        <v>0</v>
      </c>
      <c r="I71" s="210">
        <f t="shared" si="0"/>
        <v>0</v>
      </c>
      <c r="J71" s="222">
        <f>SUM(J23,J38,J53,J68)</f>
        <v>0</v>
      </c>
    </row>
    <row r="72" spans="2:10" s="36" customFormat="1" ht="15.95" customHeight="1" x14ac:dyDescent="0.15">
      <c r="B72" s="71"/>
      <c r="C72" s="72" t="s">
        <v>118</v>
      </c>
      <c r="D72" s="72"/>
      <c r="E72" s="73"/>
      <c r="F72" s="74"/>
      <c r="G72" s="74"/>
      <c r="H72" s="209">
        <f t="shared" si="0"/>
        <v>0</v>
      </c>
      <c r="I72" s="209">
        <f t="shared" si="0"/>
        <v>0</v>
      </c>
      <c r="J72" s="222">
        <f t="shared" si="0"/>
        <v>0</v>
      </c>
    </row>
    <row r="73" spans="2:10" s="36" customFormat="1" ht="15.95" customHeight="1" x14ac:dyDescent="0.15">
      <c r="B73" s="71"/>
      <c r="C73" s="72" t="s">
        <v>119</v>
      </c>
      <c r="D73" s="72"/>
      <c r="E73" s="73"/>
      <c r="F73" s="74"/>
      <c r="G73" s="74"/>
      <c r="H73" s="209">
        <f>SUM(H71,H72)</f>
        <v>0</v>
      </c>
      <c r="I73" s="210">
        <f>SUM(I71,I72)</f>
        <v>0</v>
      </c>
      <c r="J73" s="222">
        <f>SUM(J71,J72)</f>
        <v>0</v>
      </c>
    </row>
    <row r="74" spans="2:10" ht="16.350000000000001" customHeight="1" x14ac:dyDescent="0.15">
      <c r="B74" s="11"/>
      <c r="J74" s="253" t="s">
        <v>207</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21">
    <cfRule type="expression" dxfId="32" priority="3">
      <formula>AND(I11&gt;=2000000,D11="",RIGHT(C11,2)&lt;&gt;"月計",RIGHT(C11,2)&lt;&gt;"合計",RIGHT(C11,2)&lt;&gt;"期計")</formula>
    </cfRule>
  </conditionalFormatting>
  <conditionalFormatting sqref="E11:E10021">
    <cfRule type="expression" dxfId="31" priority="2">
      <formula>AND(I11&gt;=2000000,LEN(E11)&lt;&gt;13,RIGHT(C11,2)&lt;&gt;"月計",RIGHT(C11,2)&lt;&gt;"合計",RIGHT(C11,2)&lt;&gt;"期計")</formula>
    </cfRule>
  </conditionalFormatting>
  <conditionalFormatting sqref="J4">
    <cfRule type="containsBlanks" dxfId="30" priority="1">
      <formula>LEN(TRIM(J4))=0</formula>
    </cfRule>
  </conditionalFormatting>
  <dataValidations count="1">
    <dataValidation type="list" allowBlank="1" showInputMessage="1" showErrorMessage="1" sqref="J4" xr:uid="{79588BD3-B82B-4D80-BBB6-C28460F0E380}">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D3777-C112-4A77-81E1-FB97A1A90437}">
  <sheetPr>
    <tabColor rgb="FFFFFF00"/>
    <pageSetUpPr fitToPage="1"/>
  </sheetPr>
  <dimension ref="B1:N65"/>
  <sheetViews>
    <sheetView zoomScaleNormal="100" workbookViewId="0">
      <selection activeCell="N66" sqref="N66"/>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1" width="10.75" style="4" customWidth="1"/>
    <col min="12" max="16384" width="9" style="4"/>
  </cols>
  <sheetData>
    <row r="1" spans="2:14" ht="18.75" customHeight="1" x14ac:dyDescent="0.15">
      <c r="B1" s="130" t="s">
        <v>203</v>
      </c>
      <c r="C1" s="259" t="s">
        <v>2</v>
      </c>
      <c r="D1" s="260"/>
      <c r="E1" s="260"/>
      <c r="F1" s="260"/>
      <c r="G1" s="32"/>
      <c r="H1" s="17"/>
      <c r="I1" s="13" t="s">
        <v>3</v>
      </c>
    </row>
    <row r="2" spans="2:14" ht="16.350000000000001" customHeight="1" x14ac:dyDescent="0.15">
      <c r="C2" s="5"/>
      <c r="D2" s="5"/>
      <c r="E2" s="18"/>
      <c r="F2" s="261" t="s">
        <v>4</v>
      </c>
      <c r="G2" s="262"/>
      <c r="H2" s="263"/>
      <c r="I2" s="264"/>
    </row>
    <row r="3" spans="2:14" ht="15.95" customHeight="1" x14ac:dyDescent="0.15">
      <c r="B3" s="31" t="s">
        <v>6</v>
      </c>
      <c r="C3" s="288" t="s">
        <v>7</v>
      </c>
      <c r="D3" s="288"/>
      <c r="E3" s="288"/>
      <c r="F3" s="289"/>
      <c r="G3" s="289"/>
      <c r="H3" s="289"/>
      <c r="I3" s="289"/>
      <c r="J3" s="254" t="s">
        <v>8</v>
      </c>
      <c r="K3" s="16"/>
      <c r="L3" s="16"/>
      <c r="M3" s="16"/>
      <c r="N3" s="16"/>
    </row>
    <row r="4" spans="2:14" ht="15.95" customHeight="1" x14ac:dyDescent="0.15">
      <c r="B4" s="31"/>
      <c r="C4" s="288" t="s">
        <v>9</v>
      </c>
      <c r="D4" s="288"/>
      <c r="E4" s="288"/>
      <c r="F4" s="289"/>
      <c r="G4" s="289"/>
      <c r="H4" s="289"/>
      <c r="I4" s="289"/>
      <c r="J4" s="255"/>
      <c r="K4" s="16"/>
      <c r="L4" s="16"/>
      <c r="M4" s="16"/>
      <c r="N4" s="16"/>
    </row>
    <row r="5" spans="2:14" ht="15.95" customHeight="1" x14ac:dyDescent="0.15">
      <c r="B5" s="31"/>
      <c r="C5" s="257"/>
      <c r="D5" s="257"/>
      <c r="E5" s="257"/>
      <c r="F5" s="258"/>
      <c r="G5" s="258"/>
      <c r="H5" s="258"/>
      <c r="I5" s="258"/>
      <c r="J5" s="254" t="s">
        <v>11</v>
      </c>
      <c r="K5" s="16"/>
      <c r="L5" s="16"/>
      <c r="M5" s="16"/>
      <c r="N5" s="16"/>
    </row>
    <row r="6" spans="2:14" ht="15.95" customHeight="1" x14ac:dyDescent="0.15">
      <c r="B6" s="31" t="s">
        <v>12</v>
      </c>
      <c r="C6" s="257"/>
      <c r="D6" s="257"/>
      <c r="E6" s="257"/>
      <c r="F6" s="258"/>
      <c r="G6" s="258"/>
      <c r="H6" s="258"/>
      <c r="I6" s="258"/>
      <c r="J6" s="256" cm="1">
        <f t="array" ref="J6">_xlfn.IFS($J$4&lt;=5,2/3,$J$4=6,1/2,$J$4&lt;=7,1/3)</f>
        <v>0.66666666666666663</v>
      </c>
      <c r="K6" s="16"/>
      <c r="L6" s="16"/>
      <c r="M6" s="16"/>
      <c r="N6" s="16"/>
    </row>
    <row r="7" spans="2:14" ht="15.95" customHeight="1" x14ac:dyDescent="0.15">
      <c r="B7" s="31" t="s">
        <v>13</v>
      </c>
      <c r="C7" s="257"/>
      <c r="D7" s="257"/>
      <c r="E7" s="257"/>
      <c r="F7" s="258"/>
      <c r="G7" s="258"/>
      <c r="H7" s="258"/>
      <c r="I7" s="258"/>
      <c r="J7" s="16"/>
      <c r="K7" s="16"/>
      <c r="L7" s="16"/>
      <c r="M7" s="16"/>
      <c r="N7" s="16"/>
    </row>
    <row r="8" spans="2:14" ht="15.75" customHeight="1" x14ac:dyDescent="0.15">
      <c r="B8" s="6" t="s">
        <v>14</v>
      </c>
      <c r="C8" s="277" t="s">
        <v>208</v>
      </c>
      <c r="D8" s="278"/>
      <c r="E8" s="278"/>
      <c r="F8" s="279"/>
      <c r="G8" s="279"/>
      <c r="H8" s="279"/>
      <c r="I8" s="280"/>
    </row>
    <row r="9" spans="2:14"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73" t="s">
        <v>21</v>
      </c>
      <c r="K9" s="275" t="s">
        <v>22</v>
      </c>
    </row>
    <row r="10" spans="2:14" ht="16.350000000000001" customHeight="1" x14ac:dyDescent="0.15">
      <c r="B10" s="266"/>
      <c r="C10" s="268"/>
      <c r="D10" s="270"/>
      <c r="E10" s="272"/>
      <c r="F10" s="268"/>
      <c r="G10" s="282"/>
      <c r="H10" s="7" t="s">
        <v>23</v>
      </c>
      <c r="I10" s="8" t="s">
        <v>24</v>
      </c>
      <c r="J10" s="274"/>
      <c r="K10" s="276"/>
    </row>
    <row r="11" spans="2:14" ht="15.95" customHeight="1" x14ac:dyDescent="0.15">
      <c r="B11" s="231"/>
      <c r="C11" s="232"/>
      <c r="D11" s="232"/>
      <c r="E11" s="233"/>
      <c r="F11" s="232"/>
      <c r="G11" s="232"/>
      <c r="H11" s="224"/>
      <c r="I11" s="225"/>
      <c r="J11" s="223"/>
      <c r="K11" s="234"/>
    </row>
    <row r="12" spans="2:14" s="36" customFormat="1" ht="15.95" customHeight="1" x14ac:dyDescent="0.15">
      <c r="B12" s="235"/>
      <c r="C12" s="236"/>
      <c r="D12" s="236"/>
      <c r="E12" s="237"/>
      <c r="F12" s="236"/>
      <c r="G12" s="236"/>
      <c r="H12" s="226"/>
      <c r="I12" s="227"/>
      <c r="J12" s="223"/>
      <c r="K12" s="234"/>
    </row>
    <row r="13" spans="2:14" ht="15.95" customHeight="1" x14ac:dyDescent="0.15">
      <c r="B13" s="238"/>
      <c r="C13" s="239"/>
      <c r="D13" s="239"/>
      <c r="E13" s="240"/>
      <c r="F13" s="239"/>
      <c r="G13" s="239"/>
      <c r="H13" s="228"/>
      <c r="I13" s="229"/>
      <c r="J13" s="223"/>
      <c r="K13" s="234"/>
    </row>
    <row r="14" spans="2:14" ht="15.95" customHeight="1" x14ac:dyDescent="0.15">
      <c r="B14" s="21"/>
      <c r="C14" s="9" t="s">
        <v>38</v>
      </c>
      <c r="D14" s="23"/>
      <c r="E14" s="28"/>
      <c r="F14" s="24"/>
      <c r="G14" s="24"/>
      <c r="H14" s="185">
        <f>SUM(H11:H13)</f>
        <v>0</v>
      </c>
      <c r="I14" s="186">
        <f>SUM(I11:I13)</f>
        <v>0</v>
      </c>
      <c r="J14" s="187">
        <f>ROUNDDOWN(SUM(J11:J13),0)</f>
        <v>0</v>
      </c>
      <c r="K14" s="61"/>
    </row>
    <row r="15" spans="2:14" ht="15.95" customHeight="1" x14ac:dyDescent="0.15">
      <c r="B15" s="231"/>
      <c r="C15" s="232"/>
      <c r="D15" s="232"/>
      <c r="E15" s="233"/>
      <c r="F15" s="232"/>
      <c r="G15" s="232"/>
      <c r="H15" s="224"/>
      <c r="I15" s="225"/>
      <c r="J15" s="223"/>
      <c r="K15" s="234"/>
    </row>
    <row r="16" spans="2:14" s="36" customFormat="1" ht="15.95" customHeight="1" x14ac:dyDescent="0.15">
      <c r="B16" s="238"/>
      <c r="C16" s="239"/>
      <c r="D16" s="239"/>
      <c r="E16" s="240"/>
      <c r="F16" s="239"/>
      <c r="G16" s="239"/>
      <c r="H16" s="241"/>
      <c r="I16" s="229"/>
      <c r="J16" s="230"/>
      <c r="K16" s="234"/>
    </row>
    <row r="17" spans="2:11" s="36" customFormat="1" ht="15.95" customHeight="1" x14ac:dyDescent="0.15">
      <c r="B17" s="238"/>
      <c r="C17" s="239"/>
      <c r="D17" s="239"/>
      <c r="E17" s="240"/>
      <c r="F17" s="239"/>
      <c r="G17" s="239"/>
      <c r="H17" s="228"/>
      <c r="I17" s="229"/>
      <c r="J17" s="223"/>
      <c r="K17" s="234"/>
    </row>
    <row r="18" spans="2:11" ht="15.75" customHeight="1" x14ac:dyDescent="0.15">
      <c r="B18" s="21"/>
      <c r="C18" s="9" t="s">
        <v>46</v>
      </c>
      <c r="D18" s="23"/>
      <c r="E18" s="28"/>
      <c r="F18" s="24"/>
      <c r="G18" s="24"/>
      <c r="H18" s="185">
        <f>SUM(H15:H17)</f>
        <v>0</v>
      </c>
      <c r="I18" s="186">
        <f>SUM(I15:I17)</f>
        <v>0</v>
      </c>
      <c r="J18" s="187">
        <f>ROUNDDOWN(SUM(J15:J17),0)</f>
        <v>0</v>
      </c>
      <c r="K18" s="61"/>
    </row>
    <row r="19" spans="2:11" ht="15.95" customHeight="1" x14ac:dyDescent="0.15">
      <c r="B19" s="231"/>
      <c r="C19" s="232"/>
      <c r="D19" s="232"/>
      <c r="E19" s="233"/>
      <c r="F19" s="232"/>
      <c r="G19" s="232"/>
      <c r="H19" s="224"/>
      <c r="I19" s="225"/>
      <c r="J19" s="223"/>
      <c r="K19" s="234"/>
    </row>
    <row r="20" spans="2:11" s="36" customFormat="1" ht="15.95" customHeight="1" x14ac:dyDescent="0.15">
      <c r="B20" s="238"/>
      <c r="C20" s="239"/>
      <c r="D20" s="239"/>
      <c r="E20" s="240"/>
      <c r="F20" s="239"/>
      <c r="G20" s="239"/>
      <c r="H20" s="241"/>
      <c r="I20" s="229"/>
      <c r="J20" s="242"/>
      <c r="K20" s="234"/>
    </row>
    <row r="21" spans="2:11" s="36" customFormat="1" ht="15.95" customHeight="1" x14ac:dyDescent="0.15">
      <c r="B21" s="238"/>
      <c r="C21" s="239"/>
      <c r="D21" s="239"/>
      <c r="E21" s="240"/>
      <c r="F21" s="239"/>
      <c r="G21" s="239"/>
      <c r="H21" s="228"/>
      <c r="I21" s="229"/>
      <c r="J21" s="223"/>
      <c r="K21" s="234"/>
    </row>
    <row r="22" spans="2:11" ht="15.95" customHeight="1" x14ac:dyDescent="0.15">
      <c r="B22" s="21"/>
      <c r="C22" s="9" t="s">
        <v>51</v>
      </c>
      <c r="D22" s="23"/>
      <c r="E22" s="28"/>
      <c r="F22" s="24"/>
      <c r="G22" s="24"/>
      <c r="H22" s="185">
        <f>SUM(H19:H21)</f>
        <v>0</v>
      </c>
      <c r="I22" s="186">
        <f>SUM(I19:I21)</f>
        <v>0</v>
      </c>
      <c r="J22" s="187">
        <f>ROUNDDOWN(SUM(J19:J21),0)</f>
        <v>0</v>
      </c>
      <c r="K22" s="59"/>
    </row>
    <row r="23" spans="2:11" ht="15.95" customHeight="1" x14ac:dyDescent="0.15">
      <c r="B23" s="79"/>
      <c r="C23" s="80" t="s">
        <v>205</v>
      </c>
      <c r="D23" s="81"/>
      <c r="E23" s="82"/>
      <c r="F23" s="83"/>
      <c r="G23" s="83"/>
      <c r="H23" s="188">
        <f>SUM(H14,H18,H22)</f>
        <v>0</v>
      </c>
      <c r="I23" s="189">
        <f>SUM(I14,I18,I22)</f>
        <v>0</v>
      </c>
      <c r="J23" s="136">
        <f>SUM(J14,J18,J22)</f>
        <v>0</v>
      </c>
      <c r="K23" s="99"/>
    </row>
    <row r="24" spans="2:11" ht="15.95" customHeight="1" x14ac:dyDescent="0.15">
      <c r="B24" s="243"/>
      <c r="C24" s="244"/>
      <c r="D24" s="244"/>
      <c r="E24" s="245"/>
      <c r="F24" s="244"/>
      <c r="G24" s="244"/>
      <c r="H24" s="246"/>
      <c r="I24" s="247"/>
      <c r="J24" s="223"/>
      <c r="K24" s="234"/>
    </row>
    <row r="25" spans="2:11" s="36" customFormat="1" ht="15.95" customHeight="1" x14ac:dyDescent="0.15">
      <c r="B25" s="243"/>
      <c r="C25" s="244"/>
      <c r="D25" s="244"/>
      <c r="E25" s="245"/>
      <c r="F25" s="244"/>
      <c r="G25" s="244"/>
      <c r="H25" s="246"/>
      <c r="I25" s="247"/>
      <c r="J25" s="223"/>
      <c r="K25" s="234"/>
    </row>
    <row r="26" spans="2:11" ht="15.95" customHeight="1" x14ac:dyDescent="0.15">
      <c r="B26" s="238"/>
      <c r="C26" s="239"/>
      <c r="D26" s="239"/>
      <c r="E26" s="240"/>
      <c r="F26" s="239"/>
      <c r="G26" s="239"/>
      <c r="H26" s="228"/>
      <c r="I26" s="229"/>
      <c r="J26" s="223"/>
      <c r="K26" s="234"/>
    </row>
    <row r="27" spans="2:11" ht="15.95" customHeight="1" x14ac:dyDescent="0.15">
      <c r="B27" s="21"/>
      <c r="C27" s="9" t="s">
        <v>53</v>
      </c>
      <c r="D27" s="23"/>
      <c r="E27" s="28"/>
      <c r="F27" s="24"/>
      <c r="G27" s="24"/>
      <c r="H27" s="185">
        <f>SUM(H24:H26)</f>
        <v>0</v>
      </c>
      <c r="I27" s="186">
        <f>SUM(I24:I26)</f>
        <v>0</v>
      </c>
      <c r="J27" s="187">
        <f>ROUNDDOWN(SUM(J24:J26),0)</f>
        <v>0</v>
      </c>
      <c r="K27" s="61"/>
    </row>
    <row r="28" spans="2:11" ht="15.95" customHeight="1" x14ac:dyDescent="0.15">
      <c r="B28" s="231"/>
      <c r="C28" s="232"/>
      <c r="D28" s="232"/>
      <c r="E28" s="233"/>
      <c r="F28" s="232"/>
      <c r="G28" s="232"/>
      <c r="H28" s="224"/>
      <c r="I28" s="225"/>
      <c r="J28" s="223"/>
      <c r="K28" s="234"/>
    </row>
    <row r="29" spans="2:11" s="36" customFormat="1" ht="15.95" customHeight="1" x14ac:dyDescent="0.15">
      <c r="B29" s="243"/>
      <c r="C29" s="244"/>
      <c r="D29" s="244"/>
      <c r="E29" s="245"/>
      <c r="F29" s="244"/>
      <c r="G29" s="244"/>
      <c r="H29" s="246"/>
      <c r="I29" s="247"/>
      <c r="J29" s="223"/>
      <c r="K29" s="234"/>
    </row>
    <row r="30" spans="2:11" ht="15.95" customHeight="1" x14ac:dyDescent="0.15">
      <c r="B30" s="238"/>
      <c r="C30" s="239"/>
      <c r="D30" s="239"/>
      <c r="E30" s="240"/>
      <c r="F30" s="239"/>
      <c r="G30" s="239"/>
      <c r="H30" s="228"/>
      <c r="I30" s="229"/>
      <c r="J30" s="223"/>
      <c r="K30" s="234"/>
    </row>
    <row r="31" spans="2:11" ht="15.95" customHeight="1" x14ac:dyDescent="0.15">
      <c r="B31" s="21"/>
      <c r="C31" s="9" t="s">
        <v>54</v>
      </c>
      <c r="D31" s="23"/>
      <c r="E31" s="28"/>
      <c r="F31" s="24"/>
      <c r="G31" s="24"/>
      <c r="H31" s="185">
        <f>SUM(H28:H30)</f>
        <v>0</v>
      </c>
      <c r="I31" s="186">
        <f>SUM(I28:I30)</f>
        <v>0</v>
      </c>
      <c r="J31" s="187">
        <f>ROUNDDOWN(SUM(J28:J30),0)</f>
        <v>0</v>
      </c>
      <c r="K31" s="61"/>
    </row>
    <row r="32" spans="2:11" ht="15.95" customHeight="1" x14ac:dyDescent="0.15">
      <c r="B32" s="231"/>
      <c r="C32" s="232"/>
      <c r="D32" s="232"/>
      <c r="E32" s="233"/>
      <c r="F32" s="232"/>
      <c r="G32" s="232"/>
      <c r="H32" s="224"/>
      <c r="I32" s="225"/>
      <c r="J32" s="223"/>
      <c r="K32" s="234"/>
    </row>
    <row r="33" spans="2:11" s="36" customFormat="1" ht="15.95" customHeight="1" x14ac:dyDescent="0.15">
      <c r="B33" s="243"/>
      <c r="C33" s="244"/>
      <c r="D33" s="244"/>
      <c r="E33" s="245"/>
      <c r="F33" s="244"/>
      <c r="G33" s="244"/>
      <c r="H33" s="246"/>
      <c r="I33" s="247"/>
      <c r="J33" s="223"/>
      <c r="K33" s="234"/>
    </row>
    <row r="34" spans="2:11" ht="15.95" customHeight="1" x14ac:dyDescent="0.15">
      <c r="B34" s="238"/>
      <c r="C34" s="239"/>
      <c r="D34" s="239"/>
      <c r="E34" s="240"/>
      <c r="F34" s="239"/>
      <c r="G34" s="239"/>
      <c r="H34" s="228"/>
      <c r="I34" s="229"/>
      <c r="J34" s="223"/>
      <c r="K34" s="234"/>
    </row>
    <row r="35" spans="2:11" ht="15.95" customHeight="1" x14ac:dyDescent="0.15">
      <c r="B35" s="21"/>
      <c r="C35" s="9" t="s">
        <v>55</v>
      </c>
      <c r="D35" s="23"/>
      <c r="E35" s="28"/>
      <c r="F35" s="24"/>
      <c r="G35" s="24"/>
      <c r="H35" s="185">
        <f>SUM(H32:H34)</f>
        <v>0</v>
      </c>
      <c r="I35" s="186">
        <f>SUM(I32:I34)</f>
        <v>0</v>
      </c>
      <c r="J35" s="187">
        <f>ROUNDDOWN(SUM(J32:J34),0)</f>
        <v>0</v>
      </c>
      <c r="K35" s="61"/>
    </row>
    <row r="36" spans="2:11" ht="15.95" customHeight="1" x14ac:dyDescent="0.15">
      <c r="B36" s="79"/>
      <c r="C36" s="80" t="s">
        <v>56</v>
      </c>
      <c r="D36" s="81"/>
      <c r="E36" s="82"/>
      <c r="F36" s="83"/>
      <c r="G36" s="83"/>
      <c r="H36" s="188">
        <f>SUM(H27,H31,H35)</f>
        <v>0</v>
      </c>
      <c r="I36" s="189">
        <f>SUM(I27,I31,I35)</f>
        <v>0</v>
      </c>
      <c r="J36" s="136">
        <f>SUM(J27,J31,J35)</f>
        <v>0</v>
      </c>
      <c r="K36" s="99"/>
    </row>
    <row r="37" spans="2:11" ht="15.95" customHeight="1" x14ac:dyDescent="0.15">
      <c r="B37" s="231"/>
      <c r="C37" s="232"/>
      <c r="D37" s="232"/>
      <c r="E37" s="233"/>
      <c r="F37" s="232"/>
      <c r="G37" s="232"/>
      <c r="H37" s="224"/>
      <c r="I37" s="225"/>
      <c r="J37" s="223"/>
      <c r="K37" s="234"/>
    </row>
    <row r="38" spans="2:11" s="36" customFormat="1" ht="15.95" customHeight="1" x14ac:dyDescent="0.15">
      <c r="B38" s="243"/>
      <c r="C38" s="244"/>
      <c r="D38" s="244"/>
      <c r="E38" s="245"/>
      <c r="F38" s="244"/>
      <c r="G38" s="244"/>
      <c r="H38" s="246"/>
      <c r="I38" s="247"/>
      <c r="J38" s="223"/>
      <c r="K38" s="234"/>
    </row>
    <row r="39" spans="2:11" ht="15.95" customHeight="1" x14ac:dyDescent="0.15">
      <c r="B39" s="238"/>
      <c r="C39" s="239"/>
      <c r="D39" s="239"/>
      <c r="E39" s="240"/>
      <c r="F39" s="239"/>
      <c r="G39" s="239"/>
      <c r="H39" s="228"/>
      <c r="I39" s="229"/>
      <c r="J39" s="223"/>
      <c r="K39" s="234"/>
    </row>
    <row r="40" spans="2:11" ht="15.95" customHeight="1" x14ac:dyDescent="0.15">
      <c r="B40" s="21"/>
      <c r="C40" s="9" t="s">
        <v>67</v>
      </c>
      <c r="D40" s="23"/>
      <c r="E40" s="28"/>
      <c r="F40" s="24"/>
      <c r="G40" s="24"/>
      <c r="H40" s="185">
        <f>SUM(H37:H39)</f>
        <v>0</v>
      </c>
      <c r="I40" s="186">
        <f>SUM(I37:I39)</f>
        <v>0</v>
      </c>
      <c r="J40" s="187">
        <f>ROUNDDOWN(SUM(J37:J39),0)</f>
        <v>0</v>
      </c>
      <c r="K40" s="61"/>
    </row>
    <row r="41" spans="2:11" ht="15.95" customHeight="1" x14ac:dyDescent="0.15">
      <c r="B41" s="243"/>
      <c r="C41" s="244"/>
      <c r="D41" s="244"/>
      <c r="E41" s="245"/>
      <c r="F41" s="244"/>
      <c r="G41" s="244"/>
      <c r="H41" s="246"/>
      <c r="I41" s="247"/>
      <c r="J41" s="223"/>
      <c r="K41" s="234"/>
    </row>
    <row r="42" spans="2:11" s="36" customFormat="1" ht="15.95" customHeight="1" x14ac:dyDescent="0.15">
      <c r="B42" s="243"/>
      <c r="C42" s="244"/>
      <c r="D42" s="244"/>
      <c r="E42" s="245"/>
      <c r="F42" s="244"/>
      <c r="G42" s="244"/>
      <c r="H42" s="246"/>
      <c r="I42" s="247"/>
      <c r="J42" s="223"/>
      <c r="K42" s="234"/>
    </row>
    <row r="43" spans="2:11" ht="15.95" customHeight="1" x14ac:dyDescent="0.15">
      <c r="B43" s="238"/>
      <c r="C43" s="239"/>
      <c r="D43" s="239"/>
      <c r="E43" s="240"/>
      <c r="F43" s="239"/>
      <c r="G43" s="239"/>
      <c r="H43" s="228"/>
      <c r="I43" s="229"/>
      <c r="J43" s="223"/>
      <c r="K43" s="234"/>
    </row>
    <row r="44" spans="2:11" ht="15.95" customHeight="1" x14ac:dyDescent="0.15">
      <c r="B44" s="21"/>
      <c r="C44" s="9" t="s">
        <v>74</v>
      </c>
      <c r="D44" s="23"/>
      <c r="E44" s="28"/>
      <c r="F44" s="24"/>
      <c r="G44" s="24"/>
      <c r="H44" s="185">
        <f>SUM(H41:H43)</f>
        <v>0</v>
      </c>
      <c r="I44" s="186">
        <f>SUM(I41:I43)</f>
        <v>0</v>
      </c>
      <c r="J44" s="187">
        <f>ROUNDDOWN(SUM(J41:J43),0)</f>
        <v>0</v>
      </c>
      <c r="K44" s="61"/>
    </row>
    <row r="45" spans="2:11" ht="15.95" customHeight="1" x14ac:dyDescent="0.15">
      <c r="B45" s="243"/>
      <c r="C45" s="244"/>
      <c r="D45" s="244"/>
      <c r="E45" s="245"/>
      <c r="F45" s="244"/>
      <c r="G45" s="244"/>
      <c r="H45" s="246"/>
      <c r="I45" s="247"/>
      <c r="J45" s="223"/>
      <c r="K45" s="234"/>
    </row>
    <row r="46" spans="2:11" s="36" customFormat="1" ht="15.95" customHeight="1" x14ac:dyDescent="0.15">
      <c r="B46" s="243"/>
      <c r="C46" s="244"/>
      <c r="D46" s="244"/>
      <c r="E46" s="245"/>
      <c r="F46" s="244"/>
      <c r="G46" s="244"/>
      <c r="H46" s="246"/>
      <c r="I46" s="247"/>
      <c r="J46" s="223"/>
      <c r="K46" s="234"/>
    </row>
    <row r="47" spans="2:11" s="36" customFormat="1" ht="15.95" customHeight="1" x14ac:dyDescent="0.15">
      <c r="B47" s="243"/>
      <c r="C47" s="244"/>
      <c r="D47" s="244"/>
      <c r="E47" s="245"/>
      <c r="F47" s="244"/>
      <c r="G47" s="244"/>
      <c r="H47" s="246"/>
      <c r="I47" s="247"/>
      <c r="J47" s="223"/>
      <c r="K47" s="234"/>
    </row>
    <row r="48" spans="2:11" s="36" customFormat="1" ht="15.95" customHeight="1" x14ac:dyDescent="0.15">
      <c r="B48" s="54"/>
      <c r="C48" s="55" t="s">
        <v>79</v>
      </c>
      <c r="D48" s="55"/>
      <c r="E48" s="56"/>
      <c r="F48" s="57"/>
      <c r="G48" s="57"/>
      <c r="H48" s="190">
        <f>SUM(H45:H47)</f>
        <v>0</v>
      </c>
      <c r="I48" s="191">
        <f>SUM(I45:I47)</f>
        <v>0</v>
      </c>
      <c r="J48" s="187">
        <f>ROUNDDOWN(SUM(J45:J47),0)</f>
        <v>0</v>
      </c>
      <c r="K48" s="62"/>
    </row>
    <row r="49" spans="2:11" ht="15.95" customHeight="1" x14ac:dyDescent="0.15">
      <c r="B49" s="79"/>
      <c r="C49" s="80" t="s">
        <v>80</v>
      </c>
      <c r="D49" s="81"/>
      <c r="E49" s="82"/>
      <c r="F49" s="83"/>
      <c r="G49" s="83"/>
      <c r="H49" s="188">
        <f>SUM(H40,H44,H48)</f>
        <v>0</v>
      </c>
      <c r="I49" s="189">
        <f>SUM(I40,I44,I48)</f>
        <v>0</v>
      </c>
      <c r="J49" s="136">
        <f>SUM(J40,J44,J48)</f>
        <v>0</v>
      </c>
      <c r="K49" s="99"/>
    </row>
    <row r="50" spans="2:11" ht="15.95" customHeight="1" x14ac:dyDescent="0.15">
      <c r="B50" s="243"/>
      <c r="C50" s="244"/>
      <c r="D50" s="244"/>
      <c r="E50" s="245"/>
      <c r="F50" s="244"/>
      <c r="G50" s="244"/>
      <c r="H50" s="246"/>
      <c r="I50" s="247"/>
      <c r="J50" s="223"/>
      <c r="K50" s="234"/>
    </row>
    <row r="51" spans="2:11" s="36" customFormat="1" ht="15.95" customHeight="1" x14ac:dyDescent="0.15">
      <c r="B51" s="243"/>
      <c r="C51" s="244"/>
      <c r="D51" s="244"/>
      <c r="E51" s="245"/>
      <c r="F51" s="244"/>
      <c r="G51" s="244"/>
      <c r="H51" s="246"/>
      <c r="I51" s="247"/>
      <c r="J51" s="223"/>
      <c r="K51" s="234"/>
    </row>
    <row r="52" spans="2:11" ht="15.95" customHeight="1" x14ac:dyDescent="0.15">
      <c r="B52" s="238"/>
      <c r="C52" s="239"/>
      <c r="D52" s="239"/>
      <c r="E52" s="240"/>
      <c r="F52" s="239"/>
      <c r="G52" s="239"/>
      <c r="H52" s="228"/>
      <c r="I52" s="229"/>
      <c r="J52" s="223"/>
      <c r="K52" s="234"/>
    </row>
    <row r="53" spans="2:11" ht="15.95" customHeight="1" x14ac:dyDescent="0.15">
      <c r="B53" s="21"/>
      <c r="C53" s="9" t="s">
        <v>85</v>
      </c>
      <c r="D53" s="23"/>
      <c r="E53" s="28"/>
      <c r="F53" s="24"/>
      <c r="G53" s="24"/>
      <c r="H53" s="185">
        <f>SUM(H50:H52)</f>
        <v>0</v>
      </c>
      <c r="I53" s="186">
        <f>SUM(I50:I52)</f>
        <v>0</v>
      </c>
      <c r="J53" s="187">
        <f>ROUNDDOWN(SUM(J50:J52),0)</f>
        <v>0</v>
      </c>
      <c r="K53" s="61"/>
    </row>
    <row r="54" spans="2:11" ht="15.95" customHeight="1" x14ac:dyDescent="0.15">
      <c r="B54" s="243"/>
      <c r="C54" s="244"/>
      <c r="D54" s="244"/>
      <c r="E54" s="245"/>
      <c r="F54" s="244"/>
      <c r="G54" s="244"/>
      <c r="H54" s="246"/>
      <c r="I54" s="247"/>
      <c r="J54" s="223"/>
      <c r="K54" s="234"/>
    </row>
    <row r="55" spans="2:11" s="36" customFormat="1" ht="15.95" customHeight="1" x14ac:dyDescent="0.15">
      <c r="B55" s="243"/>
      <c r="C55" s="244"/>
      <c r="D55" s="244"/>
      <c r="E55" s="245"/>
      <c r="F55" s="244"/>
      <c r="G55" s="244"/>
      <c r="H55" s="246"/>
      <c r="I55" s="247"/>
      <c r="J55" s="223"/>
      <c r="K55" s="234"/>
    </row>
    <row r="56" spans="2:11" ht="15.95" customHeight="1" x14ac:dyDescent="0.15">
      <c r="B56" s="238"/>
      <c r="C56" s="239"/>
      <c r="D56" s="239"/>
      <c r="E56" s="240"/>
      <c r="F56" s="239"/>
      <c r="G56" s="239"/>
      <c r="H56" s="228"/>
      <c r="I56" s="229"/>
      <c r="J56" s="223"/>
      <c r="K56" s="234"/>
    </row>
    <row r="57" spans="2:11" ht="15.95" customHeight="1" x14ac:dyDescent="0.15">
      <c r="B57" s="21"/>
      <c r="C57" s="9" t="s">
        <v>90</v>
      </c>
      <c r="D57" s="23"/>
      <c r="E57" s="28"/>
      <c r="F57" s="24"/>
      <c r="G57" s="24"/>
      <c r="H57" s="185">
        <f>SUM(H54:H56)</f>
        <v>0</v>
      </c>
      <c r="I57" s="186">
        <f>SUM(I54:I56)</f>
        <v>0</v>
      </c>
      <c r="J57" s="187">
        <f>ROUNDDOWN(SUM(J54:J56),0)</f>
        <v>0</v>
      </c>
      <c r="K57" s="61"/>
    </row>
    <row r="58" spans="2:11" ht="15.95" customHeight="1" x14ac:dyDescent="0.15">
      <c r="B58" s="243"/>
      <c r="C58" s="244"/>
      <c r="D58" s="244"/>
      <c r="E58" s="245"/>
      <c r="F58" s="244"/>
      <c r="G58" s="244"/>
      <c r="H58" s="246"/>
      <c r="I58" s="247"/>
      <c r="J58" s="223"/>
      <c r="K58" s="234"/>
    </row>
    <row r="59" spans="2:11" s="36" customFormat="1" ht="15.95" customHeight="1" x14ac:dyDescent="0.15">
      <c r="B59" s="243"/>
      <c r="C59" s="244"/>
      <c r="D59" s="244"/>
      <c r="E59" s="245"/>
      <c r="F59" s="244"/>
      <c r="G59" s="244"/>
      <c r="H59" s="246"/>
      <c r="I59" s="247"/>
      <c r="J59" s="223"/>
      <c r="K59" s="234"/>
    </row>
    <row r="60" spans="2:11" ht="15.95" customHeight="1" x14ac:dyDescent="0.15">
      <c r="B60" s="238"/>
      <c r="C60" s="239"/>
      <c r="D60" s="239"/>
      <c r="E60" s="240"/>
      <c r="F60" s="239"/>
      <c r="G60" s="239"/>
      <c r="H60" s="228"/>
      <c r="I60" s="229"/>
      <c r="J60" s="223"/>
      <c r="K60" s="234"/>
    </row>
    <row r="61" spans="2:11" ht="15.95" customHeight="1" x14ac:dyDescent="0.15">
      <c r="B61" s="21"/>
      <c r="C61" s="9" t="s">
        <v>95</v>
      </c>
      <c r="D61" s="23"/>
      <c r="E61" s="28"/>
      <c r="F61" s="24"/>
      <c r="G61" s="24"/>
      <c r="H61" s="185">
        <f>SUM(H58:H60)</f>
        <v>0</v>
      </c>
      <c r="I61" s="186">
        <f>SUM(I58:I60)</f>
        <v>0</v>
      </c>
      <c r="J61" s="187">
        <f>ROUNDDOWN(SUM(J58:J60),0)</f>
        <v>0</v>
      </c>
      <c r="K61" s="61"/>
    </row>
    <row r="62" spans="2:11" ht="15.95" customHeight="1" x14ac:dyDescent="0.15">
      <c r="B62" s="79"/>
      <c r="C62" s="80" t="s">
        <v>96</v>
      </c>
      <c r="D62" s="81"/>
      <c r="E62" s="82"/>
      <c r="F62" s="83"/>
      <c r="G62" s="83"/>
      <c r="H62" s="188">
        <f>SUM(H53,H57,H61)</f>
        <v>0</v>
      </c>
      <c r="I62" s="189">
        <f>SUM(I53,I57,I61)</f>
        <v>0</v>
      </c>
      <c r="J62" s="136">
        <f>SUM(J53,J57,J61)</f>
        <v>0</v>
      </c>
      <c r="K62" s="99"/>
    </row>
    <row r="63" spans="2:11" ht="15.95" customHeight="1" x14ac:dyDescent="0.15">
      <c r="B63" s="100"/>
      <c r="C63" s="101" t="s">
        <v>97</v>
      </c>
      <c r="D63" s="102"/>
      <c r="E63" s="103"/>
      <c r="F63" s="104"/>
      <c r="G63" s="104"/>
      <c r="H63" s="192">
        <f>SUM(H62,H49,H36,H23)</f>
        <v>0</v>
      </c>
      <c r="I63" s="193">
        <f>SUM(I62,I49,I36,I23)</f>
        <v>0</v>
      </c>
      <c r="J63" s="193">
        <f>SUM(J62,J49,J36,J23)</f>
        <v>0</v>
      </c>
      <c r="K63" s="107"/>
    </row>
    <row r="64" spans="2:11" ht="16.350000000000001" customHeight="1" x14ac:dyDescent="0.15">
      <c r="B64" s="11"/>
      <c r="K64" s="253" t="s">
        <v>207</v>
      </c>
    </row>
    <row r="65" spans="2:2" ht="16.350000000000001" customHeight="1" x14ac:dyDescent="0.15">
      <c r="B65" s="11"/>
    </row>
  </sheetData>
  <sheetProtection formatCells="0" formatRows="0" insertRows="0" deleteRows="0"/>
  <mergeCells count="18">
    <mergeCell ref="C5:I5"/>
    <mergeCell ref="C1:F1"/>
    <mergeCell ref="F2:G2"/>
    <mergeCell ref="H2:I2"/>
    <mergeCell ref="C3:I3"/>
    <mergeCell ref="C4:I4"/>
    <mergeCell ref="B9:B10"/>
    <mergeCell ref="C9:C10"/>
    <mergeCell ref="D9:D10"/>
    <mergeCell ref="E9:E10"/>
    <mergeCell ref="F9:F10"/>
    <mergeCell ref="J9:J10"/>
    <mergeCell ref="K9:K10"/>
    <mergeCell ref="C6:I6"/>
    <mergeCell ref="C7:I7"/>
    <mergeCell ref="C8:I8"/>
    <mergeCell ref="G9:G10"/>
    <mergeCell ref="H9:I9"/>
  </mergeCells>
  <phoneticPr fontId="2"/>
  <conditionalFormatting sqref="D11:D10011">
    <cfRule type="expression" dxfId="29" priority="3">
      <formula>AND(I11&gt;=2000000,D11="",RIGHT(C11,2)&lt;&gt;"月計",RIGHT(C11,2)&lt;&gt;"合計",RIGHT(C11,2)&lt;&gt;"期計")</formula>
    </cfRule>
  </conditionalFormatting>
  <conditionalFormatting sqref="E11:E10011">
    <cfRule type="expression" dxfId="28" priority="2">
      <formula>AND(I11&gt;=2000000,LEN(E11)&lt;&gt;13,RIGHT(C11,2)&lt;&gt;"月計",RIGHT(C11,2)&lt;&gt;"合計",RIGHT(C11,2)&lt;&gt;"期計")</formula>
    </cfRule>
  </conditionalFormatting>
  <conditionalFormatting sqref="J4">
    <cfRule type="containsBlanks" dxfId="27" priority="1">
      <formula>LEN(TRIM(J4))=0</formula>
    </cfRule>
  </conditionalFormatting>
  <dataValidations count="1">
    <dataValidation type="list" allowBlank="1" showInputMessage="1" showErrorMessage="1" sqref="J4" xr:uid="{4E699984-EDFE-4106-97DA-4137F3067B70}">
      <formula1>"3,4,5,6,7"</formula1>
    </dataValidation>
  </dataValidations>
  <pageMargins left="0.78740157480314965" right="0.39370078740157483" top="0.59055118110236227" bottom="0.59055118110236227" header="0.39370078740157483" footer="0.39370078740157483"/>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71A86-2A78-42F2-81FD-37E42E7E921E}">
  <sheetPr>
    <tabColor rgb="FFFFFF00"/>
    <pageSetUpPr fitToPage="1"/>
  </sheetPr>
  <dimension ref="B1:M75"/>
  <sheetViews>
    <sheetView zoomScaleNormal="100" workbookViewId="0">
      <selection activeCell="L74" sqref="L7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130" t="s">
        <v>203</v>
      </c>
      <c r="C1" s="259" t="s">
        <v>2</v>
      </c>
      <c r="D1" s="260"/>
      <c r="E1" s="260"/>
      <c r="F1" s="260"/>
      <c r="G1" s="32"/>
      <c r="H1" s="17"/>
      <c r="I1" s="13" t="s">
        <v>3</v>
      </c>
    </row>
    <row r="2" spans="2:13" ht="16.350000000000001" customHeight="1" x14ac:dyDescent="0.15">
      <c r="C2" s="5"/>
      <c r="D2" s="5"/>
      <c r="E2" s="18"/>
      <c r="F2" s="261" t="s">
        <v>4</v>
      </c>
      <c r="G2" s="262"/>
      <c r="H2" s="290"/>
      <c r="I2" s="289"/>
    </row>
    <row r="3" spans="2:13" ht="15.95" customHeight="1" x14ac:dyDescent="0.15">
      <c r="B3" s="31" t="s">
        <v>6</v>
      </c>
      <c r="C3" s="288" t="s">
        <v>7</v>
      </c>
      <c r="D3" s="288"/>
      <c r="E3" s="288"/>
      <c r="F3" s="289"/>
      <c r="G3" s="289"/>
      <c r="H3" s="289"/>
      <c r="I3" s="289"/>
      <c r="J3" s="254" t="s">
        <v>8</v>
      </c>
      <c r="K3" s="16"/>
      <c r="L3" s="16"/>
      <c r="M3" s="16"/>
    </row>
    <row r="4" spans="2:13" ht="15.95" customHeight="1" x14ac:dyDescent="0.15">
      <c r="B4" s="31"/>
      <c r="C4" s="288" t="s">
        <v>9</v>
      </c>
      <c r="D4" s="288"/>
      <c r="E4" s="288"/>
      <c r="F4" s="289"/>
      <c r="G4" s="289"/>
      <c r="H4" s="289"/>
      <c r="I4" s="289"/>
      <c r="J4" s="255"/>
      <c r="K4" s="16"/>
      <c r="L4" s="16"/>
      <c r="M4" s="16"/>
    </row>
    <row r="5" spans="2:13" ht="15.95" customHeight="1" x14ac:dyDescent="0.15">
      <c r="B5" s="31"/>
      <c r="C5" s="288"/>
      <c r="D5" s="288"/>
      <c r="E5" s="288"/>
      <c r="F5" s="289"/>
      <c r="G5" s="289"/>
      <c r="H5" s="289"/>
      <c r="I5" s="289"/>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88"/>
      <c r="D7" s="288"/>
      <c r="E7" s="288"/>
      <c r="F7" s="289"/>
      <c r="G7" s="289"/>
      <c r="H7" s="289"/>
      <c r="I7" s="289"/>
      <c r="J7" s="16"/>
      <c r="K7" s="16"/>
      <c r="L7" s="16"/>
      <c r="M7" s="16"/>
    </row>
    <row r="8" spans="2:13" ht="15.75" customHeight="1" x14ac:dyDescent="0.15">
      <c r="B8" s="6" t="s">
        <v>14</v>
      </c>
      <c r="C8" s="277" t="s">
        <v>100</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c r="C11" s="12"/>
      <c r="D11" s="35"/>
      <c r="E11" s="37"/>
      <c r="F11" s="25"/>
      <c r="G11" s="25"/>
      <c r="H11" s="194"/>
      <c r="I11" s="195"/>
      <c r="J11" s="196"/>
    </row>
    <row r="12" spans="2:13" s="36" customFormat="1" ht="15.95" customHeight="1" x14ac:dyDescent="0.15">
      <c r="B12" s="49"/>
      <c r="C12" s="50"/>
      <c r="D12" s="50"/>
      <c r="E12" s="51"/>
      <c r="F12" s="50"/>
      <c r="G12" s="50"/>
      <c r="H12" s="197"/>
      <c r="I12" s="198"/>
      <c r="J12" s="199"/>
    </row>
    <row r="13" spans="2:13" s="36" customFormat="1" ht="15.95" customHeight="1" x14ac:dyDescent="0.15">
      <c r="B13" s="49"/>
      <c r="C13" s="50"/>
      <c r="D13" s="50"/>
      <c r="E13" s="51"/>
      <c r="F13" s="50"/>
      <c r="G13" s="50"/>
      <c r="H13" s="200"/>
      <c r="I13" s="198"/>
      <c r="J13" s="201"/>
    </row>
    <row r="14" spans="2:13" s="36" customFormat="1" ht="15.95" customHeight="1" x14ac:dyDescent="0.15">
      <c r="B14" s="54"/>
      <c r="C14" s="55" t="s">
        <v>38</v>
      </c>
      <c r="D14" s="55"/>
      <c r="E14" s="56"/>
      <c r="F14" s="57"/>
      <c r="G14" s="57"/>
      <c r="H14" s="202">
        <f>SUM(H11:H13)</f>
        <v>0</v>
      </c>
      <c r="I14" s="203">
        <f>SUM(I11:I13)</f>
        <v>0</v>
      </c>
      <c r="J14" s="204"/>
    </row>
    <row r="15" spans="2:13" s="36" customFormat="1" ht="15.95" customHeight="1" x14ac:dyDescent="0.15">
      <c r="B15" s="63"/>
      <c r="C15" s="35"/>
      <c r="D15" s="35"/>
      <c r="E15" s="37"/>
      <c r="F15" s="35"/>
      <c r="G15" s="35"/>
      <c r="H15" s="205"/>
      <c r="I15" s="206"/>
      <c r="J15" s="201"/>
    </row>
    <row r="16" spans="2:13" s="36" customFormat="1" ht="15.95" customHeight="1" x14ac:dyDescent="0.15">
      <c r="B16" s="49"/>
      <c r="C16" s="50"/>
      <c r="D16" s="50"/>
      <c r="E16" s="51"/>
      <c r="F16" s="50"/>
      <c r="G16" s="50"/>
      <c r="H16" s="207"/>
      <c r="I16" s="198"/>
      <c r="J16" s="199"/>
    </row>
    <row r="17" spans="2:10" s="36" customFormat="1" ht="15.95" customHeight="1" x14ac:dyDescent="0.15">
      <c r="B17" s="49"/>
      <c r="C17" s="50"/>
      <c r="D17" s="50"/>
      <c r="E17" s="51"/>
      <c r="F17" s="50"/>
      <c r="G17" s="50"/>
      <c r="H17" s="200"/>
      <c r="I17" s="198"/>
      <c r="J17" s="201"/>
    </row>
    <row r="18" spans="2:10" s="36" customFormat="1" ht="15.75" customHeight="1" x14ac:dyDescent="0.15">
      <c r="B18" s="54"/>
      <c r="C18" s="55" t="s">
        <v>46</v>
      </c>
      <c r="D18" s="55"/>
      <c r="E18" s="56"/>
      <c r="F18" s="57"/>
      <c r="G18" s="57"/>
      <c r="H18" s="202">
        <f>SUM(H15:H17)</f>
        <v>0</v>
      </c>
      <c r="I18" s="203">
        <f>SUM(I15:I17)</f>
        <v>0</v>
      </c>
      <c r="J18" s="204"/>
    </row>
    <row r="19" spans="2:10" s="36" customFormat="1" ht="15.95" customHeight="1" x14ac:dyDescent="0.15">
      <c r="B19" s="63"/>
      <c r="C19" s="35"/>
      <c r="D19" s="35"/>
      <c r="E19" s="37"/>
      <c r="F19" s="35"/>
      <c r="G19" s="35"/>
      <c r="H19" s="205"/>
      <c r="I19" s="206"/>
      <c r="J19" s="208"/>
    </row>
    <row r="20" spans="2:10" s="36" customFormat="1" ht="15.95" customHeight="1" x14ac:dyDescent="0.15">
      <c r="B20" s="49"/>
      <c r="C20" s="50"/>
      <c r="D20" s="50"/>
      <c r="E20" s="51"/>
      <c r="F20" s="50"/>
      <c r="G20" s="50"/>
      <c r="H20" s="207"/>
      <c r="I20" s="198"/>
      <c r="J20" s="199"/>
    </row>
    <row r="21" spans="2:10" s="36" customFormat="1" ht="15.95" customHeight="1" x14ac:dyDescent="0.15">
      <c r="B21" s="49"/>
      <c r="C21" s="50"/>
      <c r="D21" s="50"/>
      <c r="E21" s="51"/>
      <c r="F21" s="50"/>
      <c r="G21" s="50"/>
      <c r="H21" s="207"/>
      <c r="I21" s="198"/>
      <c r="J21" s="199"/>
    </row>
    <row r="22" spans="2:10" s="36" customFormat="1" ht="15.95" customHeight="1" x14ac:dyDescent="0.15">
      <c r="B22" s="54"/>
      <c r="C22" s="55" t="s">
        <v>51</v>
      </c>
      <c r="D22" s="55"/>
      <c r="E22" s="56"/>
      <c r="F22" s="57"/>
      <c r="G22" s="57"/>
      <c r="H22" s="202">
        <f>SUM(H19:H21)</f>
        <v>0</v>
      </c>
      <c r="I22" s="203">
        <f>SUM(I19:I21)</f>
        <v>0</v>
      </c>
      <c r="J22" s="204"/>
    </row>
    <row r="23" spans="2:10" s="36" customFormat="1" ht="15.95" customHeight="1" x14ac:dyDescent="0.15">
      <c r="B23" s="71"/>
      <c r="C23" s="72" t="s">
        <v>105</v>
      </c>
      <c r="D23" s="72"/>
      <c r="E23" s="73"/>
      <c r="F23" s="74"/>
      <c r="G23" s="74"/>
      <c r="H23" s="209">
        <f>SUM(H14,H18,H22)</f>
        <v>0</v>
      </c>
      <c r="I23" s="210">
        <f>SUM(I14,I18,I22)</f>
        <v>0</v>
      </c>
      <c r="J23" s="211">
        <f>ROUNDDOWN(H23*$J$6,0)</f>
        <v>0</v>
      </c>
    </row>
    <row r="24" spans="2:10" s="36" customFormat="1" ht="15.95" customHeight="1" x14ac:dyDescent="0.15">
      <c r="B24" s="86"/>
      <c r="C24" s="72" t="s">
        <v>106</v>
      </c>
      <c r="D24" s="87"/>
      <c r="E24" s="88"/>
      <c r="F24" s="89"/>
      <c r="G24" s="89"/>
      <c r="H24" s="212">
        <f>'機械装置等製作・購入費（電動車等費用）'!H23</f>
        <v>0</v>
      </c>
      <c r="I24" s="213">
        <f>'機械装置等製作・購入費（電動車等費用）'!I23</f>
        <v>0</v>
      </c>
      <c r="J24" s="211">
        <f>'機械装置等製作・購入費（電動車等費用）'!J23</f>
        <v>0</v>
      </c>
    </row>
    <row r="25" spans="2:10" s="36" customFormat="1" ht="15.95" customHeight="1" x14ac:dyDescent="0.15">
      <c r="B25" s="86"/>
      <c r="C25" s="80" t="s">
        <v>107</v>
      </c>
      <c r="D25" s="92"/>
      <c r="E25" s="93"/>
      <c r="F25" s="94"/>
      <c r="G25" s="94"/>
      <c r="H25" s="212">
        <f>SUM(H23,H24)</f>
        <v>0</v>
      </c>
      <c r="I25" s="213">
        <f>SUM(I23,I24)</f>
        <v>0</v>
      </c>
      <c r="J25" s="214">
        <f>ROUND(J23+J24,0)</f>
        <v>0</v>
      </c>
    </row>
    <row r="26" spans="2:10" ht="15.95" customHeight="1" x14ac:dyDescent="0.15">
      <c r="B26" s="29"/>
      <c r="C26" s="12"/>
      <c r="D26" s="25"/>
      <c r="E26" s="26"/>
      <c r="F26" s="25"/>
      <c r="G26" s="25"/>
      <c r="H26" s="194"/>
      <c r="I26" s="195"/>
      <c r="J26" s="215"/>
    </row>
    <row r="27" spans="2:10" s="36" customFormat="1" ht="15.95" customHeight="1" x14ac:dyDescent="0.15">
      <c r="B27" s="45"/>
      <c r="C27" s="40"/>
      <c r="D27" s="40"/>
      <c r="E27" s="41"/>
      <c r="F27" s="40"/>
      <c r="G27" s="40"/>
      <c r="H27" s="216"/>
      <c r="I27" s="217"/>
      <c r="J27" s="201"/>
    </row>
    <row r="28" spans="2:10" ht="15.95" customHeight="1" x14ac:dyDescent="0.15">
      <c r="B28" s="30"/>
      <c r="C28" s="1"/>
      <c r="D28" s="22"/>
      <c r="E28" s="27"/>
      <c r="F28" s="22"/>
      <c r="G28" s="22"/>
      <c r="H28" s="218"/>
      <c r="I28" s="219"/>
      <c r="J28" s="215"/>
    </row>
    <row r="29" spans="2:10" ht="15.95" customHeight="1" x14ac:dyDescent="0.15">
      <c r="B29" s="21"/>
      <c r="C29" s="9" t="s">
        <v>53</v>
      </c>
      <c r="D29" s="23"/>
      <c r="E29" s="28"/>
      <c r="F29" s="24"/>
      <c r="G29" s="24"/>
      <c r="H29" s="220">
        <f>SUM(H26:H28)</f>
        <v>0</v>
      </c>
      <c r="I29" s="221">
        <f>SUM(I26:I28)</f>
        <v>0</v>
      </c>
      <c r="J29" s="215"/>
    </row>
    <row r="30" spans="2:10" ht="15.95" customHeight="1" x14ac:dyDescent="0.15">
      <c r="B30" s="29"/>
      <c r="C30" s="12"/>
      <c r="D30" s="25"/>
      <c r="E30" s="26"/>
      <c r="F30" s="25"/>
      <c r="G30" s="25"/>
      <c r="H30" s="194"/>
      <c r="I30" s="195"/>
      <c r="J30" s="196"/>
    </row>
    <row r="31" spans="2:10" s="36" customFormat="1" ht="15.95" customHeight="1" x14ac:dyDescent="0.15">
      <c r="B31" s="45"/>
      <c r="C31" s="40"/>
      <c r="D31" s="40"/>
      <c r="E31" s="41"/>
      <c r="F31" s="40"/>
      <c r="G31" s="40"/>
      <c r="H31" s="216"/>
      <c r="I31" s="217"/>
      <c r="J31" s="201"/>
    </row>
    <row r="32" spans="2:10" ht="15.95" customHeight="1" x14ac:dyDescent="0.15">
      <c r="B32" s="30"/>
      <c r="C32" s="1"/>
      <c r="D32" s="22"/>
      <c r="E32" s="27"/>
      <c r="F32" s="22"/>
      <c r="G32" s="22"/>
      <c r="H32" s="218"/>
      <c r="I32" s="219"/>
      <c r="J32" s="215"/>
    </row>
    <row r="33" spans="2:10" ht="15.95" customHeight="1" x14ac:dyDescent="0.15">
      <c r="B33" s="21"/>
      <c r="C33" s="9" t="s">
        <v>54</v>
      </c>
      <c r="D33" s="23"/>
      <c r="E33" s="28"/>
      <c r="F33" s="24"/>
      <c r="G33" s="24"/>
      <c r="H33" s="220">
        <f>SUM(H30:H32)</f>
        <v>0</v>
      </c>
      <c r="I33" s="221">
        <f>SUM(I30:I32)</f>
        <v>0</v>
      </c>
      <c r="J33" s="215"/>
    </row>
    <row r="34" spans="2:10" ht="15.95" customHeight="1" x14ac:dyDescent="0.15">
      <c r="B34" s="29"/>
      <c r="C34" s="12"/>
      <c r="D34" s="25"/>
      <c r="E34" s="26"/>
      <c r="F34" s="25"/>
      <c r="G34" s="25"/>
      <c r="H34" s="194"/>
      <c r="I34" s="195"/>
      <c r="J34" s="196"/>
    </row>
    <row r="35" spans="2:10" s="36" customFormat="1" ht="15.95" customHeight="1" x14ac:dyDescent="0.15">
      <c r="B35" s="45"/>
      <c r="C35" s="40"/>
      <c r="D35" s="40"/>
      <c r="E35" s="41"/>
      <c r="F35" s="40"/>
      <c r="G35" s="40"/>
      <c r="H35" s="216"/>
      <c r="I35" s="217"/>
      <c r="J35" s="201"/>
    </row>
    <row r="36" spans="2:10" ht="15.95" customHeight="1" x14ac:dyDescent="0.15">
      <c r="B36" s="30"/>
      <c r="C36" s="1"/>
      <c r="D36" s="22"/>
      <c r="E36" s="27"/>
      <c r="F36" s="22"/>
      <c r="G36" s="22"/>
      <c r="H36" s="218"/>
      <c r="I36" s="219"/>
      <c r="J36" s="215"/>
    </row>
    <row r="37" spans="2:10" ht="15.95" customHeight="1" x14ac:dyDescent="0.15">
      <c r="B37" s="21"/>
      <c r="C37" s="9" t="s">
        <v>55</v>
      </c>
      <c r="D37" s="23"/>
      <c r="E37" s="28"/>
      <c r="F37" s="24"/>
      <c r="G37" s="24"/>
      <c r="H37" s="220">
        <f>SUM(H34:H36)</f>
        <v>0</v>
      </c>
      <c r="I37" s="221">
        <f>SUM(I34:I36)</f>
        <v>0</v>
      </c>
      <c r="J37" s="215"/>
    </row>
    <row r="38" spans="2:10" s="36" customFormat="1" ht="15.95" customHeight="1" x14ac:dyDescent="0.15">
      <c r="B38" s="71"/>
      <c r="C38" s="72" t="s">
        <v>108</v>
      </c>
      <c r="D38" s="72"/>
      <c r="E38" s="73"/>
      <c r="F38" s="74"/>
      <c r="G38" s="74"/>
      <c r="H38" s="209">
        <f>SUM(H29,H33,H37)</f>
        <v>0</v>
      </c>
      <c r="I38" s="210">
        <f>SUM(I29,I33,I37)</f>
        <v>0</v>
      </c>
      <c r="J38" s="211">
        <f>ROUNDDOWN(H38*$J$6,0)</f>
        <v>0</v>
      </c>
    </row>
    <row r="39" spans="2:10" s="36" customFormat="1" ht="15.95" customHeight="1" x14ac:dyDescent="0.15">
      <c r="B39" s="86"/>
      <c r="C39" s="72" t="s">
        <v>109</v>
      </c>
      <c r="D39" s="87"/>
      <c r="E39" s="88"/>
      <c r="F39" s="89"/>
      <c r="G39" s="89"/>
      <c r="H39" s="212">
        <f>'機械装置等製作・購入費（電動車等費用）'!H36</f>
        <v>0</v>
      </c>
      <c r="I39" s="213">
        <f>'機械装置等製作・購入費（電動車等費用）'!I36</f>
        <v>0</v>
      </c>
      <c r="J39" s="211">
        <f>'機械装置等製作・購入費（電動車等費用）'!J36</f>
        <v>0</v>
      </c>
    </row>
    <row r="40" spans="2:10" s="36" customFormat="1" ht="15.95" customHeight="1" x14ac:dyDescent="0.15">
      <c r="B40" s="86"/>
      <c r="C40" s="72" t="s">
        <v>110</v>
      </c>
      <c r="D40" s="92"/>
      <c r="E40" s="93"/>
      <c r="F40" s="94"/>
      <c r="G40" s="94"/>
      <c r="H40" s="212">
        <f>SUM(H38,H39)</f>
        <v>0</v>
      </c>
      <c r="I40" s="213">
        <f>SUM(I38,I39)</f>
        <v>0</v>
      </c>
      <c r="J40" s="214">
        <f>ROUND(J38+J39,0)</f>
        <v>0</v>
      </c>
    </row>
    <row r="41" spans="2:10" s="36" customFormat="1" ht="15.95" customHeight="1" x14ac:dyDescent="0.15">
      <c r="B41" s="63"/>
      <c r="C41" s="35"/>
      <c r="D41" s="35"/>
      <c r="E41" s="37"/>
      <c r="F41" s="35"/>
      <c r="G41" s="35"/>
      <c r="H41" s="205"/>
      <c r="I41" s="206"/>
      <c r="J41" s="201"/>
    </row>
    <row r="42" spans="2:10" s="36" customFormat="1" ht="15.95" customHeight="1" x14ac:dyDescent="0.15">
      <c r="B42" s="45"/>
      <c r="C42" s="40"/>
      <c r="D42" s="40"/>
      <c r="E42" s="41"/>
      <c r="F42" s="40"/>
      <c r="G42" s="40"/>
      <c r="H42" s="216"/>
      <c r="I42" s="217"/>
      <c r="J42" s="201"/>
    </row>
    <row r="43" spans="2:10" ht="15.95" customHeight="1" x14ac:dyDescent="0.15">
      <c r="B43" s="30"/>
      <c r="C43" s="1"/>
      <c r="D43" s="22"/>
      <c r="E43" s="27"/>
      <c r="F43" s="22"/>
      <c r="G43" s="22"/>
      <c r="H43" s="218"/>
      <c r="I43" s="219"/>
      <c r="J43" s="215"/>
    </row>
    <row r="44" spans="2:10" ht="15.95" customHeight="1" x14ac:dyDescent="0.15">
      <c r="B44" s="21"/>
      <c r="C44" s="9" t="s">
        <v>67</v>
      </c>
      <c r="D44" s="23"/>
      <c r="E44" s="28"/>
      <c r="F44" s="24"/>
      <c r="G44" s="24"/>
      <c r="H44" s="220">
        <f>SUM(H41:H43)</f>
        <v>0</v>
      </c>
      <c r="I44" s="221">
        <f>SUM(I41:I43)</f>
        <v>0</v>
      </c>
      <c r="J44" s="215"/>
    </row>
    <row r="45" spans="2:10" ht="15.95" customHeight="1" x14ac:dyDescent="0.15">
      <c r="B45" s="29"/>
      <c r="C45" s="12"/>
      <c r="D45" s="25"/>
      <c r="E45" s="26"/>
      <c r="F45" s="25"/>
      <c r="G45" s="25"/>
      <c r="H45" s="194"/>
      <c r="I45" s="195"/>
      <c r="J45" s="196"/>
    </row>
    <row r="46" spans="2:10" s="36" customFormat="1" ht="15.95" customHeight="1" x14ac:dyDescent="0.15">
      <c r="B46" s="45"/>
      <c r="C46" s="40"/>
      <c r="D46" s="40"/>
      <c r="E46" s="41"/>
      <c r="F46" s="40"/>
      <c r="G46" s="40"/>
      <c r="H46" s="216"/>
      <c r="I46" s="217"/>
      <c r="J46" s="201"/>
    </row>
    <row r="47" spans="2:10" ht="15.95" customHeight="1" x14ac:dyDescent="0.15">
      <c r="B47" s="30"/>
      <c r="C47" s="1"/>
      <c r="D47" s="22"/>
      <c r="E47" s="27"/>
      <c r="F47" s="22"/>
      <c r="G47" s="22"/>
      <c r="H47" s="218"/>
      <c r="I47" s="219"/>
      <c r="J47" s="215"/>
    </row>
    <row r="48" spans="2:10" ht="15.95" customHeight="1" x14ac:dyDescent="0.15">
      <c r="B48" s="21"/>
      <c r="C48" s="9" t="s">
        <v>74</v>
      </c>
      <c r="D48" s="23"/>
      <c r="E48" s="28"/>
      <c r="F48" s="24"/>
      <c r="G48" s="24"/>
      <c r="H48" s="220">
        <f>SUM(H45:H47)</f>
        <v>0</v>
      </c>
      <c r="I48" s="221">
        <f>SUM(I45:I47)</f>
        <v>0</v>
      </c>
      <c r="J48" s="215"/>
    </row>
    <row r="49" spans="2:10" ht="15.95" customHeight="1" x14ac:dyDescent="0.15">
      <c r="B49" s="29"/>
      <c r="C49" s="12"/>
      <c r="D49" s="25"/>
      <c r="E49" s="26"/>
      <c r="F49" s="25"/>
      <c r="G49" s="25"/>
      <c r="H49" s="194"/>
      <c r="I49" s="195"/>
      <c r="J49" s="196"/>
    </row>
    <row r="50" spans="2:10" s="36" customFormat="1" ht="15.95" customHeight="1" x14ac:dyDescent="0.15">
      <c r="B50" s="70"/>
      <c r="C50" s="50"/>
      <c r="D50" s="50"/>
      <c r="E50" s="51"/>
      <c r="F50" s="50"/>
      <c r="G50" s="50"/>
      <c r="H50" s="200"/>
      <c r="I50" s="198"/>
      <c r="J50" s="201"/>
    </row>
    <row r="51" spans="2:10" s="36" customFormat="1" ht="15.95" customHeight="1" x14ac:dyDescent="0.15">
      <c r="B51" s="70"/>
      <c r="C51" s="50"/>
      <c r="D51" s="50"/>
      <c r="E51" s="51"/>
      <c r="F51" s="50"/>
      <c r="G51" s="50"/>
      <c r="H51" s="200"/>
      <c r="I51" s="198"/>
      <c r="J51" s="201"/>
    </row>
    <row r="52" spans="2:10" s="36" customFormat="1" ht="15.95" customHeight="1" x14ac:dyDescent="0.15">
      <c r="B52" s="54"/>
      <c r="C52" s="55" t="s">
        <v>79</v>
      </c>
      <c r="D52" s="55"/>
      <c r="E52" s="56"/>
      <c r="F52" s="57"/>
      <c r="G52" s="57"/>
      <c r="H52" s="202">
        <f>SUM(H49:H49)</f>
        <v>0</v>
      </c>
      <c r="I52" s="203">
        <f>SUM(I49:I49)</f>
        <v>0</v>
      </c>
      <c r="J52" s="201"/>
    </row>
    <row r="53" spans="2:10" s="36" customFormat="1" ht="15.95" customHeight="1" x14ac:dyDescent="0.15">
      <c r="B53" s="71"/>
      <c r="C53" s="72" t="s">
        <v>111</v>
      </c>
      <c r="D53" s="72"/>
      <c r="E53" s="73"/>
      <c r="F53" s="74"/>
      <c r="G53" s="74"/>
      <c r="H53" s="209">
        <f>SUM(H44,H48,H52)</f>
        <v>0</v>
      </c>
      <c r="I53" s="210">
        <f>SUM($I52,$I44,$I48)</f>
        <v>0</v>
      </c>
      <c r="J53" s="211">
        <f>ROUNDDOWN(H53*$J$6,0)</f>
        <v>0</v>
      </c>
    </row>
    <row r="54" spans="2:10" s="36" customFormat="1" ht="15.95" customHeight="1" x14ac:dyDescent="0.15">
      <c r="B54" s="86"/>
      <c r="C54" s="72" t="s">
        <v>112</v>
      </c>
      <c r="D54" s="87"/>
      <c r="E54" s="88"/>
      <c r="F54" s="89"/>
      <c r="G54" s="89"/>
      <c r="H54" s="212">
        <f>'機械装置等製作・購入費（電動車等費用）'!H49</f>
        <v>0</v>
      </c>
      <c r="I54" s="213">
        <f>'機械装置等製作・購入費（電動車等費用）'!I49</f>
        <v>0</v>
      </c>
      <c r="J54" s="211">
        <f>'機械装置等製作・購入費（電動車等費用）'!J49</f>
        <v>0</v>
      </c>
    </row>
    <row r="55" spans="2:10" s="36" customFormat="1" ht="15.95" customHeight="1" x14ac:dyDescent="0.15">
      <c r="B55" s="86"/>
      <c r="C55" s="72" t="s">
        <v>113</v>
      </c>
      <c r="D55" s="92"/>
      <c r="E55" s="93"/>
      <c r="F55" s="94"/>
      <c r="G55" s="94"/>
      <c r="H55" s="212">
        <f>SUM(H53,H54)</f>
        <v>0</v>
      </c>
      <c r="I55" s="213">
        <f>SUM(I53,I54)</f>
        <v>0</v>
      </c>
      <c r="J55" s="214">
        <f>ROUND(J53+J54,0)</f>
        <v>0</v>
      </c>
    </row>
    <row r="56" spans="2:10" s="36" customFormat="1" ht="15.95" customHeight="1" x14ac:dyDescent="0.15">
      <c r="B56" s="63"/>
      <c r="C56" s="35"/>
      <c r="D56" s="35"/>
      <c r="E56" s="37"/>
      <c r="F56" s="35"/>
      <c r="G56" s="35"/>
      <c r="H56" s="205"/>
      <c r="I56" s="206"/>
      <c r="J56" s="201"/>
    </row>
    <row r="57" spans="2:10" s="36" customFormat="1" ht="15.95" customHeight="1" x14ac:dyDescent="0.15">
      <c r="B57" s="45"/>
      <c r="C57" s="40"/>
      <c r="D57" s="40"/>
      <c r="E57" s="41"/>
      <c r="F57" s="40"/>
      <c r="G57" s="40"/>
      <c r="H57" s="216"/>
      <c r="I57" s="217"/>
      <c r="J57" s="201"/>
    </row>
    <row r="58" spans="2:10" ht="15.95" customHeight="1" x14ac:dyDescent="0.15">
      <c r="B58" s="30"/>
      <c r="C58" s="1"/>
      <c r="D58" s="22"/>
      <c r="E58" s="27"/>
      <c r="F58" s="22"/>
      <c r="G58" s="22"/>
      <c r="H58" s="218"/>
      <c r="I58" s="219"/>
      <c r="J58" s="215"/>
    </row>
    <row r="59" spans="2:10" ht="15.95" customHeight="1" x14ac:dyDescent="0.15">
      <c r="B59" s="21"/>
      <c r="C59" s="9" t="s">
        <v>85</v>
      </c>
      <c r="D59" s="23"/>
      <c r="E59" s="28"/>
      <c r="F59" s="24"/>
      <c r="G59" s="24"/>
      <c r="H59" s="220">
        <f>SUM(H56:H58)</f>
        <v>0</v>
      </c>
      <c r="I59" s="221">
        <f>SUM(I56:I58)</f>
        <v>0</v>
      </c>
      <c r="J59" s="215"/>
    </row>
    <row r="60" spans="2:10" ht="15.95" customHeight="1" x14ac:dyDescent="0.15">
      <c r="B60" s="29"/>
      <c r="C60" s="12"/>
      <c r="D60" s="25"/>
      <c r="E60" s="26"/>
      <c r="F60" s="25"/>
      <c r="G60" s="25"/>
      <c r="H60" s="194"/>
      <c r="I60" s="195"/>
      <c r="J60" s="196"/>
    </row>
    <row r="61" spans="2:10" s="36" customFormat="1" ht="15.95" customHeight="1" x14ac:dyDescent="0.15">
      <c r="B61" s="45"/>
      <c r="C61" s="40"/>
      <c r="D61" s="40"/>
      <c r="E61" s="41"/>
      <c r="F61" s="40"/>
      <c r="G61" s="40"/>
      <c r="H61" s="216"/>
      <c r="I61" s="217"/>
      <c r="J61" s="201"/>
    </row>
    <row r="62" spans="2:10" ht="15.95" customHeight="1" x14ac:dyDescent="0.15">
      <c r="B62" s="30"/>
      <c r="C62" s="1"/>
      <c r="D62" s="22"/>
      <c r="E62" s="27"/>
      <c r="F62" s="22"/>
      <c r="G62" s="22"/>
      <c r="H62" s="218"/>
      <c r="I62" s="219"/>
      <c r="J62" s="215"/>
    </row>
    <row r="63" spans="2:10" ht="15.95" customHeight="1" x14ac:dyDescent="0.15">
      <c r="B63" s="21"/>
      <c r="C63" s="9" t="s">
        <v>90</v>
      </c>
      <c r="D63" s="23"/>
      <c r="E63" s="28"/>
      <c r="F63" s="24"/>
      <c r="G63" s="24"/>
      <c r="H63" s="220">
        <f>SUM(H60:H62)</f>
        <v>0</v>
      </c>
      <c r="I63" s="221">
        <f>SUM(I60:I62)</f>
        <v>0</v>
      </c>
      <c r="J63" s="215"/>
    </row>
    <row r="64" spans="2:10" ht="15.95" customHeight="1" x14ac:dyDescent="0.15">
      <c r="B64" s="29"/>
      <c r="C64" s="12"/>
      <c r="D64" s="25"/>
      <c r="E64" s="26"/>
      <c r="F64" s="25"/>
      <c r="G64" s="25"/>
      <c r="H64" s="194"/>
      <c r="I64" s="195"/>
      <c r="J64" s="196"/>
    </row>
    <row r="65" spans="2:10" s="36" customFormat="1" ht="15.95" customHeight="1" x14ac:dyDescent="0.15">
      <c r="B65" s="45"/>
      <c r="C65" s="40"/>
      <c r="D65" s="40"/>
      <c r="E65" s="41"/>
      <c r="F65" s="40"/>
      <c r="G65" s="40"/>
      <c r="H65" s="216"/>
      <c r="I65" s="217"/>
      <c r="J65" s="201"/>
    </row>
    <row r="66" spans="2:10" ht="15.95" customHeight="1" x14ac:dyDescent="0.15">
      <c r="B66" s="30"/>
      <c r="C66" s="1"/>
      <c r="D66" s="22"/>
      <c r="E66" s="27"/>
      <c r="F66" s="22"/>
      <c r="G66" s="22"/>
      <c r="H66" s="218"/>
      <c r="I66" s="219"/>
      <c r="J66" s="215"/>
    </row>
    <row r="67" spans="2:10" ht="15.95" customHeight="1" x14ac:dyDescent="0.15">
      <c r="B67" s="21"/>
      <c r="C67" s="9" t="s">
        <v>95</v>
      </c>
      <c r="D67" s="23"/>
      <c r="E67" s="28"/>
      <c r="F67" s="24"/>
      <c r="G67" s="24"/>
      <c r="H67" s="220">
        <f>SUM(H64:H66)</f>
        <v>0</v>
      </c>
      <c r="I67" s="221">
        <f>SUM(I64:I66)</f>
        <v>0</v>
      </c>
      <c r="J67" s="215"/>
    </row>
    <row r="68" spans="2:10" s="36" customFormat="1" ht="15.95" customHeight="1" x14ac:dyDescent="0.15">
      <c r="B68" s="71"/>
      <c r="C68" s="72" t="s">
        <v>114</v>
      </c>
      <c r="D68" s="72"/>
      <c r="E68" s="73"/>
      <c r="F68" s="74"/>
      <c r="G68" s="74"/>
      <c r="H68" s="209">
        <f>SUM(H59,H63,H67)</f>
        <v>0</v>
      </c>
      <c r="I68" s="210">
        <f>SUM(I59,I63,I67)</f>
        <v>0</v>
      </c>
      <c r="J68" s="211">
        <f>ROUNDDOWN(H68*$J$6,0)</f>
        <v>0</v>
      </c>
    </row>
    <row r="69" spans="2:10" s="36" customFormat="1" ht="15.95" customHeight="1" x14ac:dyDescent="0.15">
      <c r="B69" s="86"/>
      <c r="C69" s="72" t="s">
        <v>115</v>
      </c>
      <c r="D69" s="87"/>
      <c r="E69" s="88"/>
      <c r="F69" s="89"/>
      <c r="G69" s="89"/>
      <c r="H69" s="212">
        <f>'機械装置等製作・購入費（電動車等費用）'!H62</f>
        <v>0</v>
      </c>
      <c r="I69" s="213">
        <f>'機械装置等製作・購入費（電動車等費用）'!I62</f>
        <v>0</v>
      </c>
      <c r="J69" s="211">
        <f>'機械装置等製作・購入費（電動車等費用）'!J62</f>
        <v>0</v>
      </c>
    </row>
    <row r="70" spans="2:10" s="36" customFormat="1" ht="15.95" customHeight="1" x14ac:dyDescent="0.15">
      <c r="B70" s="86"/>
      <c r="C70" s="72" t="s">
        <v>116</v>
      </c>
      <c r="D70" s="92"/>
      <c r="E70" s="93"/>
      <c r="F70" s="94"/>
      <c r="G70" s="94"/>
      <c r="H70" s="212">
        <f>SUM(H68,H69)</f>
        <v>0</v>
      </c>
      <c r="I70" s="213">
        <f>SUM(I68,I69)</f>
        <v>0</v>
      </c>
      <c r="J70" s="214">
        <f>ROUND(J68+J69,0)</f>
        <v>0</v>
      </c>
    </row>
    <row r="71" spans="2:10" s="36" customFormat="1" ht="15.95" customHeight="1" x14ac:dyDescent="0.15">
      <c r="B71" s="71"/>
      <c r="C71" s="72" t="s">
        <v>117</v>
      </c>
      <c r="D71" s="72"/>
      <c r="E71" s="73"/>
      <c r="F71" s="74"/>
      <c r="G71" s="74"/>
      <c r="H71" s="209">
        <f t="shared" ref="H71:J72" si="0">SUM(H23,H38,H53,H68)</f>
        <v>0</v>
      </c>
      <c r="I71" s="210">
        <f t="shared" si="0"/>
        <v>0</v>
      </c>
      <c r="J71" s="222">
        <f t="shared" si="0"/>
        <v>0</v>
      </c>
    </row>
    <row r="72" spans="2:10" s="36" customFormat="1" ht="15.95" customHeight="1" x14ac:dyDescent="0.15">
      <c r="B72" s="71"/>
      <c r="C72" s="72" t="s">
        <v>118</v>
      </c>
      <c r="D72" s="72"/>
      <c r="E72" s="73"/>
      <c r="F72" s="74"/>
      <c r="G72" s="74"/>
      <c r="H72" s="209">
        <f t="shared" si="0"/>
        <v>0</v>
      </c>
      <c r="I72" s="209">
        <f t="shared" si="0"/>
        <v>0</v>
      </c>
      <c r="J72" s="222">
        <f t="shared" si="0"/>
        <v>0</v>
      </c>
    </row>
    <row r="73" spans="2:10" s="36" customFormat="1" ht="15.95" customHeight="1" x14ac:dyDescent="0.15">
      <c r="B73" s="71"/>
      <c r="C73" s="72" t="s">
        <v>119</v>
      </c>
      <c r="D73" s="72"/>
      <c r="E73" s="73"/>
      <c r="F73" s="74"/>
      <c r="G73" s="74"/>
      <c r="H73" s="209">
        <f>SUM(H71,H72)</f>
        <v>0</v>
      </c>
      <c r="I73" s="210">
        <f>SUM(I71,I72)</f>
        <v>0</v>
      </c>
      <c r="J73" s="222">
        <f>SUM(J71,J72)</f>
        <v>0</v>
      </c>
    </row>
    <row r="74" spans="2:10" ht="16.350000000000001" customHeight="1" x14ac:dyDescent="0.15">
      <c r="B74" s="11"/>
      <c r="J74" s="253" t="s">
        <v>207</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21">
    <cfRule type="expression" dxfId="26" priority="3">
      <formula>AND(I11&gt;=2000000,D11="",RIGHT(C11,2)&lt;&gt;"月計",RIGHT(C11,2)&lt;&gt;"合計",RIGHT(C11,2)&lt;&gt;"期計")</formula>
    </cfRule>
  </conditionalFormatting>
  <conditionalFormatting sqref="E11:E10021">
    <cfRule type="expression" dxfId="25" priority="2">
      <formula>AND(I11&gt;=2000000,LEN(E11)&lt;&gt;13,RIGHT(C11,2)&lt;&gt;"月計",RIGHT(C11,2)&lt;&gt;"合計",RIGHT(C11,2)&lt;&gt;"期計")</formula>
    </cfRule>
  </conditionalFormatting>
  <conditionalFormatting sqref="J4">
    <cfRule type="containsBlanks" dxfId="24" priority="1">
      <formula>LEN(TRIM(J4))=0</formula>
    </cfRule>
  </conditionalFormatting>
  <dataValidations count="1">
    <dataValidation type="list" allowBlank="1" showInputMessage="1" showErrorMessage="1" sqref="J4" xr:uid="{E9AF0264-86D8-4ACD-967D-F194B81189E1}">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D2BC-DBE6-40C0-978F-59E5EC5E2D2E}">
  <sheetPr>
    <tabColor rgb="FFFFFF00"/>
    <pageSetUpPr fitToPage="1"/>
  </sheetPr>
  <dimension ref="B1:N65"/>
  <sheetViews>
    <sheetView zoomScaleNormal="100" workbookViewId="0">
      <selection activeCell="O62" sqref="O62"/>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1" width="10.75" style="4" customWidth="1"/>
    <col min="12" max="16384" width="9" style="4"/>
  </cols>
  <sheetData>
    <row r="1" spans="2:14" ht="18.75" customHeight="1" x14ac:dyDescent="0.15">
      <c r="B1" s="130" t="s">
        <v>203</v>
      </c>
      <c r="C1" s="259" t="s">
        <v>2</v>
      </c>
      <c r="D1" s="260"/>
      <c r="E1" s="260"/>
      <c r="F1" s="260"/>
      <c r="G1" s="32"/>
      <c r="H1" s="17"/>
      <c r="I1" s="13" t="s">
        <v>3</v>
      </c>
    </row>
    <row r="2" spans="2:14" ht="16.350000000000001" customHeight="1" x14ac:dyDescent="0.15">
      <c r="C2" s="5"/>
      <c r="D2" s="5"/>
      <c r="E2" s="18"/>
      <c r="F2" s="261" t="s">
        <v>4</v>
      </c>
      <c r="G2" s="262"/>
      <c r="H2" s="263"/>
      <c r="I2" s="264"/>
    </row>
    <row r="3" spans="2:14" ht="15.95" customHeight="1" x14ac:dyDescent="0.15">
      <c r="B3" s="31" t="s">
        <v>6</v>
      </c>
      <c r="C3" s="288" t="s">
        <v>7</v>
      </c>
      <c r="D3" s="288"/>
      <c r="E3" s="288"/>
      <c r="F3" s="289"/>
      <c r="G3" s="289"/>
      <c r="H3" s="289"/>
      <c r="I3" s="289"/>
      <c r="J3" s="254" t="s">
        <v>8</v>
      </c>
      <c r="K3" s="16"/>
      <c r="L3" s="16"/>
      <c r="M3" s="16"/>
      <c r="N3" s="16"/>
    </row>
    <row r="4" spans="2:14" ht="15.95" customHeight="1" x14ac:dyDescent="0.15">
      <c r="B4" s="31"/>
      <c r="C4" s="288" t="s">
        <v>9</v>
      </c>
      <c r="D4" s="288"/>
      <c r="E4" s="288"/>
      <c r="F4" s="289"/>
      <c r="G4" s="289"/>
      <c r="H4" s="289"/>
      <c r="I4" s="289"/>
      <c r="J4" s="255"/>
      <c r="K4" s="16"/>
      <c r="L4" s="16"/>
      <c r="M4" s="16"/>
      <c r="N4" s="16"/>
    </row>
    <row r="5" spans="2:14" ht="15.95" customHeight="1" x14ac:dyDescent="0.15">
      <c r="B5" s="31"/>
      <c r="C5" s="257"/>
      <c r="D5" s="257"/>
      <c r="E5" s="257"/>
      <c r="F5" s="258"/>
      <c r="G5" s="258"/>
      <c r="H5" s="258"/>
      <c r="I5" s="258"/>
      <c r="J5" s="254" t="s">
        <v>11</v>
      </c>
      <c r="K5" s="16"/>
      <c r="L5" s="16"/>
      <c r="M5" s="16"/>
      <c r="N5" s="16"/>
    </row>
    <row r="6" spans="2:14" ht="15.95" customHeight="1" x14ac:dyDescent="0.15">
      <c r="B6" s="31" t="s">
        <v>12</v>
      </c>
      <c r="C6" s="257"/>
      <c r="D6" s="257"/>
      <c r="E6" s="257"/>
      <c r="F6" s="258"/>
      <c r="G6" s="258"/>
      <c r="H6" s="258"/>
      <c r="I6" s="258"/>
      <c r="J6" s="256" cm="1">
        <f t="array" ref="J6">_xlfn.IFS($J$4&lt;=5,2/3,$J$4=6,1/2,$J$4&lt;=7,1/3)</f>
        <v>0.66666666666666663</v>
      </c>
      <c r="K6" s="16"/>
      <c r="L6" s="16"/>
      <c r="M6" s="16"/>
      <c r="N6" s="16"/>
    </row>
    <row r="7" spans="2:14" ht="15.95" customHeight="1" x14ac:dyDescent="0.15">
      <c r="B7" s="31" t="s">
        <v>13</v>
      </c>
      <c r="C7" s="257"/>
      <c r="D7" s="257"/>
      <c r="E7" s="257"/>
      <c r="F7" s="258"/>
      <c r="G7" s="258"/>
      <c r="H7" s="258"/>
      <c r="I7" s="258"/>
      <c r="J7" s="16"/>
      <c r="K7" s="16"/>
      <c r="L7" s="16"/>
      <c r="M7" s="16"/>
      <c r="N7" s="16"/>
    </row>
    <row r="8" spans="2:14" ht="15.75" customHeight="1" x14ac:dyDescent="0.15">
      <c r="B8" s="6" t="s">
        <v>14</v>
      </c>
      <c r="C8" s="277" t="s">
        <v>209</v>
      </c>
      <c r="D8" s="278"/>
      <c r="E8" s="278"/>
      <c r="F8" s="279"/>
      <c r="G8" s="279"/>
      <c r="H8" s="279"/>
      <c r="I8" s="280"/>
    </row>
    <row r="9" spans="2:14"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73" t="s">
        <v>21</v>
      </c>
      <c r="K9" s="275" t="s">
        <v>22</v>
      </c>
    </row>
    <row r="10" spans="2:14" ht="16.350000000000001" customHeight="1" x14ac:dyDescent="0.15">
      <c r="B10" s="266"/>
      <c r="C10" s="268"/>
      <c r="D10" s="270"/>
      <c r="E10" s="272"/>
      <c r="F10" s="268"/>
      <c r="G10" s="282"/>
      <c r="H10" s="7" t="s">
        <v>23</v>
      </c>
      <c r="I10" s="8" t="s">
        <v>24</v>
      </c>
      <c r="J10" s="274"/>
      <c r="K10" s="276"/>
    </row>
    <row r="11" spans="2:14" ht="15.95" customHeight="1" x14ac:dyDescent="0.15">
      <c r="B11" s="231"/>
      <c r="C11" s="232"/>
      <c r="D11" s="232"/>
      <c r="E11" s="233"/>
      <c r="F11" s="232"/>
      <c r="G11" s="232"/>
      <c r="H11" s="224"/>
      <c r="I11" s="225"/>
      <c r="J11" s="223"/>
      <c r="K11" s="234"/>
    </row>
    <row r="12" spans="2:14" s="36" customFormat="1" ht="15.95" customHeight="1" x14ac:dyDescent="0.15">
      <c r="B12" s="235"/>
      <c r="C12" s="236"/>
      <c r="D12" s="236"/>
      <c r="E12" s="237"/>
      <c r="F12" s="236"/>
      <c r="G12" s="236"/>
      <c r="H12" s="226"/>
      <c r="I12" s="227"/>
      <c r="J12" s="223"/>
      <c r="K12" s="234"/>
    </row>
    <row r="13" spans="2:14" ht="15.95" customHeight="1" x14ac:dyDescent="0.15">
      <c r="B13" s="238"/>
      <c r="C13" s="239"/>
      <c r="D13" s="239"/>
      <c r="E13" s="240"/>
      <c r="F13" s="239"/>
      <c r="G13" s="239"/>
      <c r="H13" s="228"/>
      <c r="I13" s="229"/>
      <c r="J13" s="223"/>
      <c r="K13" s="234"/>
    </row>
    <row r="14" spans="2:14" ht="15.95" customHeight="1" x14ac:dyDescent="0.15">
      <c r="B14" s="21"/>
      <c r="C14" s="9" t="s">
        <v>38</v>
      </c>
      <c r="D14" s="23"/>
      <c r="E14" s="28"/>
      <c r="F14" s="24"/>
      <c r="G14" s="24"/>
      <c r="H14" s="185">
        <f>SUM(H11:H13)</f>
        <v>0</v>
      </c>
      <c r="I14" s="186">
        <f>SUM(I11:I13)</f>
        <v>0</v>
      </c>
      <c r="J14" s="187">
        <f>ROUNDDOWN(SUM(J11:J13),0)</f>
        <v>0</v>
      </c>
      <c r="K14" s="61"/>
    </row>
    <row r="15" spans="2:14" ht="15.95" customHeight="1" x14ac:dyDescent="0.15">
      <c r="B15" s="231"/>
      <c r="C15" s="232"/>
      <c r="D15" s="232"/>
      <c r="E15" s="233"/>
      <c r="F15" s="232"/>
      <c r="G15" s="232"/>
      <c r="H15" s="224"/>
      <c r="I15" s="225"/>
      <c r="J15" s="223"/>
      <c r="K15" s="234"/>
    </row>
    <row r="16" spans="2:14" s="36" customFormat="1" ht="15.95" customHeight="1" x14ac:dyDescent="0.15">
      <c r="B16" s="238"/>
      <c r="C16" s="239"/>
      <c r="D16" s="239"/>
      <c r="E16" s="240"/>
      <c r="F16" s="239"/>
      <c r="G16" s="239"/>
      <c r="H16" s="241"/>
      <c r="I16" s="229"/>
      <c r="J16" s="230"/>
      <c r="K16" s="234"/>
    </row>
    <row r="17" spans="2:11" s="36" customFormat="1" ht="15.95" customHeight="1" x14ac:dyDescent="0.15">
      <c r="B17" s="238"/>
      <c r="C17" s="239"/>
      <c r="D17" s="239"/>
      <c r="E17" s="240"/>
      <c r="F17" s="239"/>
      <c r="G17" s="239"/>
      <c r="H17" s="228"/>
      <c r="I17" s="229"/>
      <c r="J17" s="223"/>
      <c r="K17" s="234"/>
    </row>
    <row r="18" spans="2:11" ht="15.75" customHeight="1" x14ac:dyDescent="0.15">
      <c r="B18" s="21"/>
      <c r="C18" s="9" t="s">
        <v>46</v>
      </c>
      <c r="D18" s="23"/>
      <c r="E18" s="28"/>
      <c r="F18" s="24"/>
      <c r="G18" s="24"/>
      <c r="H18" s="185">
        <f>SUM(H15:H17)</f>
        <v>0</v>
      </c>
      <c r="I18" s="186">
        <f>SUM(I15:I17)</f>
        <v>0</v>
      </c>
      <c r="J18" s="187">
        <f>ROUNDDOWN(SUM(J15:J17),0)</f>
        <v>0</v>
      </c>
      <c r="K18" s="61"/>
    </row>
    <row r="19" spans="2:11" ht="15.95" customHeight="1" x14ac:dyDescent="0.15">
      <c r="B19" s="231"/>
      <c r="C19" s="232"/>
      <c r="D19" s="232"/>
      <c r="E19" s="233"/>
      <c r="F19" s="232"/>
      <c r="G19" s="232"/>
      <c r="H19" s="224"/>
      <c r="I19" s="225"/>
      <c r="J19" s="223"/>
      <c r="K19" s="234"/>
    </row>
    <row r="20" spans="2:11" s="36" customFormat="1" ht="15.95" customHeight="1" x14ac:dyDescent="0.15">
      <c r="B20" s="238"/>
      <c r="C20" s="239"/>
      <c r="D20" s="239"/>
      <c r="E20" s="240"/>
      <c r="F20" s="239"/>
      <c r="G20" s="239"/>
      <c r="H20" s="241"/>
      <c r="I20" s="229"/>
      <c r="J20" s="242"/>
      <c r="K20" s="234"/>
    </row>
    <row r="21" spans="2:11" s="36" customFormat="1" ht="15.95" customHeight="1" x14ac:dyDescent="0.15">
      <c r="B21" s="238"/>
      <c r="C21" s="239"/>
      <c r="D21" s="239"/>
      <c r="E21" s="240"/>
      <c r="F21" s="239"/>
      <c r="G21" s="239"/>
      <c r="H21" s="228"/>
      <c r="I21" s="229"/>
      <c r="J21" s="223"/>
      <c r="K21" s="234"/>
    </row>
    <row r="22" spans="2:11" ht="15.95" customHeight="1" x14ac:dyDescent="0.15">
      <c r="B22" s="21"/>
      <c r="C22" s="9" t="s">
        <v>51</v>
      </c>
      <c r="D22" s="23"/>
      <c r="E22" s="28"/>
      <c r="F22" s="24"/>
      <c r="G22" s="24"/>
      <c r="H22" s="185">
        <f>SUM(H19:H21)</f>
        <v>0</v>
      </c>
      <c r="I22" s="186">
        <f>SUM(I19:I21)</f>
        <v>0</v>
      </c>
      <c r="J22" s="187">
        <f>ROUNDDOWN(SUM(J19:J21),0)</f>
        <v>0</v>
      </c>
      <c r="K22" s="59"/>
    </row>
    <row r="23" spans="2:11" ht="15.95" customHeight="1" x14ac:dyDescent="0.15">
      <c r="B23" s="79"/>
      <c r="C23" s="80" t="s">
        <v>205</v>
      </c>
      <c r="D23" s="81"/>
      <c r="E23" s="82"/>
      <c r="F23" s="83"/>
      <c r="G23" s="83"/>
      <c r="H23" s="188">
        <f>SUM(H14,H18,H22)</f>
        <v>0</v>
      </c>
      <c r="I23" s="189">
        <f>SUM(I14,I18,I22)</f>
        <v>0</v>
      </c>
      <c r="J23" s="136">
        <f>SUM(J14,J18,J22)</f>
        <v>0</v>
      </c>
      <c r="K23" s="99"/>
    </row>
    <row r="24" spans="2:11" ht="15.95" customHeight="1" x14ac:dyDescent="0.15">
      <c r="B24" s="243"/>
      <c r="C24" s="244"/>
      <c r="D24" s="244"/>
      <c r="E24" s="245"/>
      <c r="F24" s="244"/>
      <c r="G24" s="244"/>
      <c r="H24" s="246"/>
      <c r="I24" s="247"/>
      <c r="J24" s="223"/>
      <c r="K24" s="234"/>
    </row>
    <row r="25" spans="2:11" s="36" customFormat="1" ht="15.95" customHeight="1" x14ac:dyDescent="0.15">
      <c r="B25" s="243"/>
      <c r="C25" s="244"/>
      <c r="D25" s="244"/>
      <c r="E25" s="245"/>
      <c r="F25" s="244"/>
      <c r="G25" s="244"/>
      <c r="H25" s="246"/>
      <c r="I25" s="247"/>
      <c r="J25" s="223"/>
      <c r="K25" s="234"/>
    </row>
    <row r="26" spans="2:11" ht="15.95" customHeight="1" x14ac:dyDescent="0.15">
      <c r="B26" s="238"/>
      <c r="C26" s="239"/>
      <c r="D26" s="239"/>
      <c r="E26" s="240"/>
      <c r="F26" s="239"/>
      <c r="G26" s="239"/>
      <c r="H26" s="228"/>
      <c r="I26" s="229"/>
      <c r="J26" s="223"/>
      <c r="K26" s="234"/>
    </row>
    <row r="27" spans="2:11" ht="15.95" customHeight="1" x14ac:dyDescent="0.15">
      <c r="B27" s="21"/>
      <c r="C27" s="9" t="s">
        <v>53</v>
      </c>
      <c r="D27" s="23"/>
      <c r="E27" s="28"/>
      <c r="F27" s="24"/>
      <c r="G27" s="24"/>
      <c r="H27" s="185">
        <f>SUM(H24:H26)</f>
        <v>0</v>
      </c>
      <c r="I27" s="186">
        <f>SUM(I24:I26)</f>
        <v>0</v>
      </c>
      <c r="J27" s="187">
        <f>ROUNDDOWN(SUM(J24:J26),0)</f>
        <v>0</v>
      </c>
      <c r="K27" s="61"/>
    </row>
    <row r="28" spans="2:11" ht="15.95" customHeight="1" x14ac:dyDescent="0.15">
      <c r="B28" s="231"/>
      <c r="C28" s="232"/>
      <c r="D28" s="232"/>
      <c r="E28" s="233"/>
      <c r="F28" s="232"/>
      <c r="G28" s="232"/>
      <c r="H28" s="224"/>
      <c r="I28" s="225"/>
      <c r="J28" s="223"/>
      <c r="K28" s="234"/>
    </row>
    <row r="29" spans="2:11" s="36" customFormat="1" ht="15.95" customHeight="1" x14ac:dyDescent="0.15">
      <c r="B29" s="243"/>
      <c r="C29" s="244"/>
      <c r="D29" s="244"/>
      <c r="E29" s="245"/>
      <c r="F29" s="244"/>
      <c r="G29" s="244"/>
      <c r="H29" s="246"/>
      <c r="I29" s="247"/>
      <c r="J29" s="223"/>
      <c r="K29" s="234"/>
    </row>
    <row r="30" spans="2:11" ht="15.95" customHeight="1" x14ac:dyDescent="0.15">
      <c r="B30" s="238"/>
      <c r="C30" s="239"/>
      <c r="D30" s="239"/>
      <c r="E30" s="240"/>
      <c r="F30" s="239"/>
      <c r="G30" s="239"/>
      <c r="H30" s="228"/>
      <c r="I30" s="229"/>
      <c r="J30" s="223"/>
      <c r="K30" s="234"/>
    </row>
    <row r="31" spans="2:11" ht="15.95" customHeight="1" x14ac:dyDescent="0.15">
      <c r="B31" s="21"/>
      <c r="C31" s="9" t="s">
        <v>54</v>
      </c>
      <c r="D31" s="23"/>
      <c r="E31" s="28"/>
      <c r="F31" s="24"/>
      <c r="G31" s="24"/>
      <c r="H31" s="185">
        <f>SUM(H28:H30)</f>
        <v>0</v>
      </c>
      <c r="I31" s="186">
        <f>SUM(I28:I30)</f>
        <v>0</v>
      </c>
      <c r="J31" s="187">
        <f>ROUNDDOWN(SUM(J28:J30),0)</f>
        <v>0</v>
      </c>
      <c r="K31" s="61"/>
    </row>
    <row r="32" spans="2:11" ht="15.95" customHeight="1" x14ac:dyDescent="0.15">
      <c r="B32" s="231"/>
      <c r="C32" s="232"/>
      <c r="D32" s="232"/>
      <c r="E32" s="233"/>
      <c r="F32" s="232"/>
      <c r="G32" s="232"/>
      <c r="H32" s="224"/>
      <c r="I32" s="225"/>
      <c r="J32" s="223"/>
      <c r="K32" s="234"/>
    </row>
    <row r="33" spans="2:11" s="36" customFormat="1" ht="15.95" customHeight="1" x14ac:dyDescent="0.15">
      <c r="B33" s="243"/>
      <c r="C33" s="244"/>
      <c r="D33" s="244"/>
      <c r="E33" s="245"/>
      <c r="F33" s="244"/>
      <c r="G33" s="244"/>
      <c r="H33" s="246"/>
      <c r="I33" s="247"/>
      <c r="J33" s="223"/>
      <c r="K33" s="234"/>
    </row>
    <row r="34" spans="2:11" ht="15.95" customHeight="1" x14ac:dyDescent="0.15">
      <c r="B34" s="238"/>
      <c r="C34" s="239"/>
      <c r="D34" s="239"/>
      <c r="E34" s="240"/>
      <c r="F34" s="239"/>
      <c r="G34" s="239"/>
      <c r="H34" s="228"/>
      <c r="I34" s="229"/>
      <c r="J34" s="223"/>
      <c r="K34" s="234"/>
    </row>
    <row r="35" spans="2:11" ht="15.95" customHeight="1" x14ac:dyDescent="0.15">
      <c r="B35" s="21"/>
      <c r="C35" s="9" t="s">
        <v>55</v>
      </c>
      <c r="D35" s="23"/>
      <c r="E35" s="28"/>
      <c r="F35" s="24"/>
      <c r="G35" s="24"/>
      <c r="H35" s="185">
        <f>SUM(H32:H34)</f>
        <v>0</v>
      </c>
      <c r="I35" s="186">
        <f>SUM(I32:I34)</f>
        <v>0</v>
      </c>
      <c r="J35" s="187">
        <f>ROUNDDOWN(SUM(J32:J34),0)</f>
        <v>0</v>
      </c>
      <c r="K35" s="61"/>
    </row>
    <row r="36" spans="2:11" ht="15.95" customHeight="1" x14ac:dyDescent="0.15">
      <c r="B36" s="79"/>
      <c r="C36" s="80" t="s">
        <v>56</v>
      </c>
      <c r="D36" s="81"/>
      <c r="E36" s="82"/>
      <c r="F36" s="83"/>
      <c r="G36" s="83"/>
      <c r="H36" s="188">
        <f>SUM(H27,H31,H35)</f>
        <v>0</v>
      </c>
      <c r="I36" s="189">
        <f>SUM(I27,I31,I35)</f>
        <v>0</v>
      </c>
      <c r="J36" s="136">
        <f>SUM(J27,J31,J35)</f>
        <v>0</v>
      </c>
      <c r="K36" s="99"/>
    </row>
    <row r="37" spans="2:11" ht="15.95" customHeight="1" x14ac:dyDescent="0.15">
      <c r="B37" s="231"/>
      <c r="C37" s="232"/>
      <c r="D37" s="232"/>
      <c r="E37" s="233"/>
      <c r="F37" s="232"/>
      <c r="G37" s="232"/>
      <c r="H37" s="224"/>
      <c r="I37" s="225"/>
      <c r="J37" s="223"/>
      <c r="K37" s="234"/>
    </row>
    <row r="38" spans="2:11" s="36" customFormat="1" ht="15.95" customHeight="1" x14ac:dyDescent="0.15">
      <c r="B38" s="243"/>
      <c r="C38" s="244"/>
      <c r="D38" s="244"/>
      <c r="E38" s="245"/>
      <c r="F38" s="244"/>
      <c r="G38" s="244"/>
      <c r="H38" s="246"/>
      <c r="I38" s="247"/>
      <c r="J38" s="223"/>
      <c r="K38" s="234"/>
    </row>
    <row r="39" spans="2:11" ht="15.95" customHeight="1" x14ac:dyDescent="0.15">
      <c r="B39" s="238"/>
      <c r="C39" s="239"/>
      <c r="D39" s="239"/>
      <c r="E39" s="240"/>
      <c r="F39" s="239"/>
      <c r="G39" s="239"/>
      <c r="H39" s="228"/>
      <c r="I39" s="229"/>
      <c r="J39" s="223"/>
      <c r="K39" s="234"/>
    </row>
    <row r="40" spans="2:11" ht="15.95" customHeight="1" x14ac:dyDescent="0.15">
      <c r="B40" s="21"/>
      <c r="C40" s="9" t="s">
        <v>67</v>
      </c>
      <c r="D40" s="23"/>
      <c r="E40" s="28"/>
      <c r="F40" s="24"/>
      <c r="G40" s="24"/>
      <c r="H40" s="185">
        <f>SUM(H37:H39)</f>
        <v>0</v>
      </c>
      <c r="I40" s="186">
        <f>SUM(I37:I39)</f>
        <v>0</v>
      </c>
      <c r="J40" s="187">
        <f>ROUNDDOWN(SUM(J37:J39),0)</f>
        <v>0</v>
      </c>
      <c r="K40" s="61"/>
    </row>
    <row r="41" spans="2:11" ht="15.95" customHeight="1" x14ac:dyDescent="0.15">
      <c r="B41" s="243"/>
      <c r="C41" s="244"/>
      <c r="D41" s="244"/>
      <c r="E41" s="245"/>
      <c r="F41" s="244"/>
      <c r="G41" s="244"/>
      <c r="H41" s="246"/>
      <c r="I41" s="247"/>
      <c r="J41" s="223"/>
      <c r="K41" s="234"/>
    </row>
    <row r="42" spans="2:11" s="36" customFormat="1" ht="15.95" customHeight="1" x14ac:dyDescent="0.15">
      <c r="B42" s="243"/>
      <c r="C42" s="244"/>
      <c r="D42" s="244"/>
      <c r="E42" s="245"/>
      <c r="F42" s="244"/>
      <c r="G42" s="244"/>
      <c r="H42" s="246"/>
      <c r="I42" s="247"/>
      <c r="J42" s="223"/>
      <c r="K42" s="234"/>
    </row>
    <row r="43" spans="2:11" ht="15.95" customHeight="1" x14ac:dyDescent="0.15">
      <c r="B43" s="238"/>
      <c r="C43" s="239"/>
      <c r="D43" s="239"/>
      <c r="E43" s="240"/>
      <c r="F43" s="239"/>
      <c r="G43" s="239"/>
      <c r="H43" s="228"/>
      <c r="I43" s="229"/>
      <c r="J43" s="223"/>
      <c r="K43" s="234"/>
    </row>
    <row r="44" spans="2:11" ht="15.95" customHeight="1" x14ac:dyDescent="0.15">
      <c r="B44" s="21"/>
      <c r="C44" s="9" t="s">
        <v>74</v>
      </c>
      <c r="D44" s="23"/>
      <c r="E44" s="28"/>
      <c r="F44" s="24"/>
      <c r="G44" s="24"/>
      <c r="H44" s="185">
        <f>SUM(H41:H43)</f>
        <v>0</v>
      </c>
      <c r="I44" s="186">
        <f>SUM(I41:I43)</f>
        <v>0</v>
      </c>
      <c r="J44" s="187">
        <f>ROUNDDOWN(SUM(J41:J43),0)</f>
        <v>0</v>
      </c>
      <c r="K44" s="61"/>
    </row>
    <row r="45" spans="2:11" ht="15.95" customHeight="1" x14ac:dyDescent="0.15">
      <c r="B45" s="243"/>
      <c r="C45" s="244"/>
      <c r="D45" s="244"/>
      <c r="E45" s="245"/>
      <c r="F45" s="244"/>
      <c r="G45" s="244"/>
      <c r="H45" s="246"/>
      <c r="I45" s="247"/>
      <c r="J45" s="223"/>
      <c r="K45" s="234"/>
    </row>
    <row r="46" spans="2:11" s="36" customFormat="1" ht="15.95" customHeight="1" x14ac:dyDescent="0.15">
      <c r="B46" s="243"/>
      <c r="C46" s="244"/>
      <c r="D46" s="244"/>
      <c r="E46" s="245"/>
      <c r="F46" s="244"/>
      <c r="G46" s="244"/>
      <c r="H46" s="246"/>
      <c r="I46" s="247"/>
      <c r="J46" s="223"/>
      <c r="K46" s="234"/>
    </row>
    <row r="47" spans="2:11" s="36" customFormat="1" ht="15.95" customHeight="1" x14ac:dyDescent="0.15">
      <c r="B47" s="243"/>
      <c r="C47" s="244"/>
      <c r="D47" s="244"/>
      <c r="E47" s="245"/>
      <c r="F47" s="244"/>
      <c r="G47" s="244"/>
      <c r="H47" s="246"/>
      <c r="I47" s="247"/>
      <c r="J47" s="223"/>
      <c r="K47" s="234"/>
    </row>
    <row r="48" spans="2:11" s="36" customFormat="1" ht="15.95" customHeight="1" x14ac:dyDescent="0.15">
      <c r="B48" s="54"/>
      <c r="C48" s="55" t="s">
        <v>79</v>
      </c>
      <c r="D48" s="55"/>
      <c r="E48" s="56"/>
      <c r="F48" s="57"/>
      <c r="G48" s="57"/>
      <c r="H48" s="190">
        <f>SUM(H45:H47)</f>
        <v>0</v>
      </c>
      <c r="I48" s="191">
        <f>SUM(I45:I47)</f>
        <v>0</v>
      </c>
      <c r="J48" s="187">
        <f>ROUNDDOWN(SUM(J45:J47),0)</f>
        <v>0</v>
      </c>
      <c r="K48" s="62"/>
    </row>
    <row r="49" spans="2:11" ht="15.95" customHeight="1" x14ac:dyDescent="0.15">
      <c r="B49" s="79"/>
      <c r="C49" s="80" t="s">
        <v>80</v>
      </c>
      <c r="D49" s="81"/>
      <c r="E49" s="82"/>
      <c r="F49" s="83"/>
      <c r="G49" s="83"/>
      <c r="H49" s="188">
        <f>SUM(H40,H44,H48)</f>
        <v>0</v>
      </c>
      <c r="I49" s="189">
        <f>SUM(I40,I44,I48)</f>
        <v>0</v>
      </c>
      <c r="J49" s="136">
        <f>SUM(J40,J44,J48)</f>
        <v>0</v>
      </c>
      <c r="K49" s="99"/>
    </row>
    <row r="50" spans="2:11" ht="15.95" customHeight="1" x14ac:dyDescent="0.15">
      <c r="B50" s="243"/>
      <c r="C50" s="244"/>
      <c r="D50" s="244"/>
      <c r="E50" s="245"/>
      <c r="F50" s="244"/>
      <c r="G50" s="244"/>
      <c r="H50" s="246"/>
      <c r="I50" s="247"/>
      <c r="J50" s="223"/>
      <c r="K50" s="234"/>
    </row>
    <row r="51" spans="2:11" s="36" customFormat="1" ht="15.95" customHeight="1" x14ac:dyDescent="0.15">
      <c r="B51" s="243"/>
      <c r="C51" s="244"/>
      <c r="D51" s="244"/>
      <c r="E51" s="245"/>
      <c r="F51" s="244"/>
      <c r="G51" s="244"/>
      <c r="H51" s="246"/>
      <c r="I51" s="247"/>
      <c r="J51" s="223"/>
      <c r="K51" s="234"/>
    </row>
    <row r="52" spans="2:11" ht="15.95" customHeight="1" x14ac:dyDescent="0.15">
      <c r="B52" s="238"/>
      <c r="C52" s="239"/>
      <c r="D52" s="239"/>
      <c r="E52" s="240"/>
      <c r="F52" s="239"/>
      <c r="G52" s="239"/>
      <c r="H52" s="228"/>
      <c r="I52" s="229"/>
      <c r="J52" s="223"/>
      <c r="K52" s="234"/>
    </row>
    <row r="53" spans="2:11" ht="15.95" customHeight="1" x14ac:dyDescent="0.15">
      <c r="B53" s="21"/>
      <c r="C53" s="9" t="s">
        <v>85</v>
      </c>
      <c r="D53" s="23"/>
      <c r="E53" s="28"/>
      <c r="F53" s="24"/>
      <c r="G53" s="24"/>
      <c r="H53" s="185">
        <f>SUM(H50:H52)</f>
        <v>0</v>
      </c>
      <c r="I53" s="186">
        <f>SUM(I50:I52)</f>
        <v>0</v>
      </c>
      <c r="J53" s="187">
        <f>ROUNDDOWN(SUM(J50:J52),0)</f>
        <v>0</v>
      </c>
      <c r="K53" s="61"/>
    </row>
    <row r="54" spans="2:11" ht="15.95" customHeight="1" x14ac:dyDescent="0.15">
      <c r="B54" s="243"/>
      <c r="C54" s="244"/>
      <c r="D54" s="244"/>
      <c r="E54" s="245"/>
      <c r="F54" s="244"/>
      <c r="G54" s="244"/>
      <c r="H54" s="246"/>
      <c r="I54" s="247"/>
      <c r="J54" s="223"/>
      <c r="K54" s="234"/>
    </row>
    <row r="55" spans="2:11" s="36" customFormat="1" ht="15.95" customHeight="1" x14ac:dyDescent="0.15">
      <c r="B55" s="243"/>
      <c r="C55" s="244"/>
      <c r="D55" s="244"/>
      <c r="E55" s="245"/>
      <c r="F55" s="244"/>
      <c r="G55" s="244"/>
      <c r="H55" s="246"/>
      <c r="I55" s="247"/>
      <c r="J55" s="223"/>
      <c r="K55" s="234"/>
    </row>
    <row r="56" spans="2:11" ht="15.95" customHeight="1" x14ac:dyDescent="0.15">
      <c r="B56" s="238"/>
      <c r="C56" s="239"/>
      <c r="D56" s="239"/>
      <c r="E56" s="240"/>
      <c r="F56" s="239"/>
      <c r="G56" s="239"/>
      <c r="H56" s="228"/>
      <c r="I56" s="229"/>
      <c r="J56" s="223"/>
      <c r="K56" s="234"/>
    </row>
    <row r="57" spans="2:11" ht="15.95" customHeight="1" x14ac:dyDescent="0.15">
      <c r="B57" s="21"/>
      <c r="C57" s="9" t="s">
        <v>90</v>
      </c>
      <c r="D57" s="23"/>
      <c r="E57" s="28"/>
      <c r="F57" s="24"/>
      <c r="G57" s="24"/>
      <c r="H57" s="185">
        <f>SUM(H54:H56)</f>
        <v>0</v>
      </c>
      <c r="I57" s="186">
        <f>SUM(I54:I56)</f>
        <v>0</v>
      </c>
      <c r="J57" s="187">
        <f>ROUNDDOWN(SUM(J54:J56),0)</f>
        <v>0</v>
      </c>
      <c r="K57" s="61"/>
    </row>
    <row r="58" spans="2:11" ht="15.95" customHeight="1" x14ac:dyDescent="0.15">
      <c r="B58" s="243"/>
      <c r="C58" s="244"/>
      <c r="D58" s="244"/>
      <c r="E58" s="245"/>
      <c r="F58" s="244"/>
      <c r="G58" s="244"/>
      <c r="H58" s="246"/>
      <c r="I58" s="247"/>
      <c r="J58" s="223"/>
      <c r="K58" s="234"/>
    </row>
    <row r="59" spans="2:11" s="36" customFormat="1" ht="15.95" customHeight="1" x14ac:dyDescent="0.15">
      <c r="B59" s="243"/>
      <c r="C59" s="244"/>
      <c r="D59" s="244"/>
      <c r="E59" s="245"/>
      <c r="F59" s="244"/>
      <c r="G59" s="244"/>
      <c r="H59" s="246"/>
      <c r="I59" s="247"/>
      <c r="J59" s="223"/>
      <c r="K59" s="234"/>
    </row>
    <row r="60" spans="2:11" ht="15.95" customHeight="1" x14ac:dyDescent="0.15">
      <c r="B60" s="238"/>
      <c r="C60" s="239"/>
      <c r="D60" s="239"/>
      <c r="E60" s="240"/>
      <c r="F60" s="239"/>
      <c r="G60" s="239"/>
      <c r="H60" s="228"/>
      <c r="I60" s="229"/>
      <c r="J60" s="223"/>
      <c r="K60" s="234"/>
    </row>
    <row r="61" spans="2:11" ht="15.95" customHeight="1" x14ac:dyDescent="0.15">
      <c r="B61" s="21"/>
      <c r="C61" s="9" t="s">
        <v>95</v>
      </c>
      <c r="D61" s="23"/>
      <c r="E61" s="28"/>
      <c r="F61" s="24"/>
      <c r="G61" s="24"/>
      <c r="H61" s="185">
        <f>SUM(H58:H60)</f>
        <v>0</v>
      </c>
      <c r="I61" s="186">
        <f>SUM(I58:I60)</f>
        <v>0</v>
      </c>
      <c r="J61" s="187">
        <f>ROUNDDOWN(SUM(J58:J60),0)</f>
        <v>0</v>
      </c>
      <c r="K61" s="61"/>
    </row>
    <row r="62" spans="2:11" ht="15.95" customHeight="1" x14ac:dyDescent="0.15">
      <c r="B62" s="79"/>
      <c r="C62" s="80" t="s">
        <v>96</v>
      </c>
      <c r="D62" s="81"/>
      <c r="E62" s="82"/>
      <c r="F62" s="83"/>
      <c r="G62" s="83"/>
      <c r="H62" s="188">
        <f>SUM(H53,H57,H61)</f>
        <v>0</v>
      </c>
      <c r="I62" s="189">
        <f>SUM(I53,I57,I61)</f>
        <v>0</v>
      </c>
      <c r="J62" s="136">
        <f>SUM(J53,J57,J61)</f>
        <v>0</v>
      </c>
      <c r="K62" s="99"/>
    </row>
    <row r="63" spans="2:11" ht="15.95" customHeight="1" x14ac:dyDescent="0.15">
      <c r="B63" s="100"/>
      <c r="C63" s="101" t="s">
        <v>97</v>
      </c>
      <c r="D63" s="102"/>
      <c r="E63" s="103"/>
      <c r="F63" s="104"/>
      <c r="G63" s="104"/>
      <c r="H63" s="192">
        <f>SUM(H62,H49,H36,H23)</f>
        <v>0</v>
      </c>
      <c r="I63" s="193">
        <f>SUM(I62,I49,I36,I23)</f>
        <v>0</v>
      </c>
      <c r="J63" s="193">
        <f>SUM(J62,J49,J36,J23)</f>
        <v>0</v>
      </c>
      <c r="K63" s="107"/>
    </row>
    <row r="64" spans="2:11" ht="16.350000000000001" customHeight="1" x14ac:dyDescent="0.15">
      <c r="B64" s="11"/>
      <c r="K64" s="253" t="s">
        <v>207</v>
      </c>
    </row>
    <row r="65" spans="2:2" ht="16.350000000000001" customHeight="1" x14ac:dyDescent="0.15">
      <c r="B65" s="11"/>
    </row>
  </sheetData>
  <sheetProtection formatCells="0" formatRows="0" insertRows="0" deleteRows="0"/>
  <mergeCells count="18">
    <mergeCell ref="C5:I5"/>
    <mergeCell ref="C1:F1"/>
    <mergeCell ref="F2:G2"/>
    <mergeCell ref="H2:I2"/>
    <mergeCell ref="C3:I3"/>
    <mergeCell ref="C4:I4"/>
    <mergeCell ref="B9:B10"/>
    <mergeCell ref="C9:C10"/>
    <mergeCell ref="D9:D10"/>
    <mergeCell ref="E9:E10"/>
    <mergeCell ref="F9:F10"/>
    <mergeCell ref="J9:J10"/>
    <mergeCell ref="K9:K10"/>
    <mergeCell ref="C6:I6"/>
    <mergeCell ref="C7:I7"/>
    <mergeCell ref="C8:I8"/>
    <mergeCell ref="G9:G10"/>
    <mergeCell ref="H9:I9"/>
  </mergeCells>
  <phoneticPr fontId="2"/>
  <conditionalFormatting sqref="D11:D10011">
    <cfRule type="expression" dxfId="23" priority="3">
      <formula>AND(I11&gt;=2000000,D11="",RIGHT(C11,2)&lt;&gt;"月計",RIGHT(C11,2)&lt;&gt;"合計",RIGHT(C11,2)&lt;&gt;"期計")</formula>
    </cfRule>
  </conditionalFormatting>
  <conditionalFormatting sqref="E11:E10011">
    <cfRule type="expression" dxfId="22" priority="2">
      <formula>AND(I11&gt;=2000000,LEN(E11)&lt;&gt;13,RIGHT(C11,2)&lt;&gt;"月計",RIGHT(C11,2)&lt;&gt;"合計",RIGHT(C11,2)&lt;&gt;"期計")</formula>
    </cfRule>
  </conditionalFormatting>
  <conditionalFormatting sqref="J4">
    <cfRule type="containsBlanks" dxfId="21" priority="1">
      <formula>LEN(TRIM(J4))=0</formula>
    </cfRule>
  </conditionalFormatting>
  <dataValidations count="1">
    <dataValidation type="list" allowBlank="1" showInputMessage="1" showErrorMessage="1" sqref="J4" xr:uid="{1B0BF859-1551-4F12-9B6D-CB1FCD959B1A}">
      <formula1>"3,4,5,6,7"</formula1>
    </dataValidation>
  </dataValidations>
  <pageMargins left="0.78740157480314965" right="0.39370078740157483" top="0.59055118110236227" bottom="0.59055118110236227" header="0.39370078740157483" footer="0.39370078740157483"/>
  <pageSetup paperSize="9" scale="63"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483F-2A5E-46F2-BC4A-283A921714FE}">
  <sheetPr>
    <tabColor rgb="FFFFFF00"/>
    <pageSetUpPr fitToPage="1"/>
  </sheetPr>
  <dimension ref="B1:M75"/>
  <sheetViews>
    <sheetView zoomScaleNormal="100" workbookViewId="0">
      <selection activeCell="L74" sqref="L7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130" t="s">
        <v>203</v>
      </c>
      <c r="C1" s="259" t="s">
        <v>2</v>
      </c>
      <c r="D1" s="260"/>
      <c r="E1" s="260"/>
      <c r="F1" s="260"/>
      <c r="G1" s="32"/>
      <c r="H1" s="17"/>
      <c r="I1" s="13" t="s">
        <v>3</v>
      </c>
    </row>
    <row r="2" spans="2:13" ht="16.350000000000001" customHeight="1" x14ac:dyDescent="0.15">
      <c r="C2" s="5"/>
      <c r="D2" s="5"/>
      <c r="E2" s="18"/>
      <c r="F2" s="261" t="s">
        <v>4</v>
      </c>
      <c r="G2" s="262"/>
      <c r="H2" s="290"/>
      <c r="I2" s="289"/>
    </row>
    <row r="3" spans="2:13" ht="15.95" customHeight="1" x14ac:dyDescent="0.15">
      <c r="B3" s="31" t="s">
        <v>6</v>
      </c>
      <c r="C3" s="288" t="s">
        <v>7</v>
      </c>
      <c r="D3" s="288"/>
      <c r="E3" s="288"/>
      <c r="F3" s="289"/>
      <c r="G3" s="289"/>
      <c r="H3" s="289"/>
      <c r="I3" s="289"/>
      <c r="J3" s="254" t="s">
        <v>8</v>
      </c>
      <c r="K3" s="16"/>
      <c r="L3" s="16"/>
      <c r="M3" s="16"/>
    </row>
    <row r="4" spans="2:13" ht="15.95" customHeight="1" x14ac:dyDescent="0.15">
      <c r="B4" s="31"/>
      <c r="C4" s="288" t="s">
        <v>9</v>
      </c>
      <c r="D4" s="288"/>
      <c r="E4" s="288"/>
      <c r="F4" s="289"/>
      <c r="G4" s="289"/>
      <c r="H4" s="289"/>
      <c r="I4" s="289"/>
      <c r="J4" s="255"/>
      <c r="K4" s="16"/>
      <c r="L4" s="16"/>
      <c r="M4" s="16"/>
    </row>
    <row r="5" spans="2:13" ht="15.95" customHeight="1" x14ac:dyDescent="0.15">
      <c r="B5" s="31"/>
      <c r="C5" s="288"/>
      <c r="D5" s="288"/>
      <c r="E5" s="288"/>
      <c r="F5" s="289"/>
      <c r="G5" s="289"/>
      <c r="H5" s="289"/>
      <c r="I5" s="289"/>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88"/>
      <c r="D7" s="288"/>
      <c r="E7" s="288"/>
      <c r="F7" s="289"/>
      <c r="G7" s="289"/>
      <c r="H7" s="289"/>
      <c r="I7" s="289"/>
      <c r="J7" s="16"/>
      <c r="K7" s="16"/>
      <c r="L7" s="16"/>
      <c r="M7" s="16"/>
    </row>
    <row r="8" spans="2:13" ht="15.75" customHeight="1" x14ac:dyDescent="0.15">
      <c r="B8" s="6" t="s">
        <v>14</v>
      </c>
      <c r="C8" s="277" t="s">
        <v>210</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c r="C11" s="12"/>
      <c r="D11" s="35"/>
      <c r="E11" s="37"/>
      <c r="F11" s="25"/>
      <c r="G11" s="25"/>
      <c r="H11" s="194"/>
      <c r="I11" s="195"/>
      <c r="J11" s="196"/>
    </row>
    <row r="12" spans="2:13" s="36" customFormat="1" ht="15.95" customHeight="1" x14ac:dyDescent="0.15">
      <c r="B12" s="49"/>
      <c r="C12" s="50"/>
      <c r="D12" s="50"/>
      <c r="E12" s="51"/>
      <c r="F12" s="50"/>
      <c r="G12" s="50"/>
      <c r="H12" s="197"/>
      <c r="I12" s="198"/>
      <c r="J12" s="199"/>
    </row>
    <row r="13" spans="2:13" s="36" customFormat="1" ht="15.95" customHeight="1" x14ac:dyDescent="0.15">
      <c r="B13" s="49"/>
      <c r="C13" s="50"/>
      <c r="D13" s="50"/>
      <c r="E13" s="51"/>
      <c r="F13" s="50"/>
      <c r="G13" s="50"/>
      <c r="H13" s="200"/>
      <c r="I13" s="198"/>
      <c r="J13" s="201"/>
    </row>
    <row r="14" spans="2:13" s="36" customFormat="1" ht="15.95" customHeight="1" x14ac:dyDescent="0.15">
      <c r="B14" s="54"/>
      <c r="C14" s="55" t="s">
        <v>38</v>
      </c>
      <c r="D14" s="55"/>
      <c r="E14" s="56"/>
      <c r="F14" s="57"/>
      <c r="G14" s="57"/>
      <c r="H14" s="202">
        <f>SUM(H11:H13)</f>
        <v>0</v>
      </c>
      <c r="I14" s="203">
        <f>SUM(I11:I13)</f>
        <v>0</v>
      </c>
      <c r="J14" s="204"/>
    </row>
    <row r="15" spans="2:13" s="36" customFormat="1" ht="15.95" customHeight="1" x14ac:dyDescent="0.15">
      <c r="B15" s="63"/>
      <c r="C15" s="35"/>
      <c r="D15" s="35"/>
      <c r="E15" s="37"/>
      <c r="F15" s="35"/>
      <c r="G15" s="35"/>
      <c r="H15" s="205"/>
      <c r="I15" s="206"/>
      <c r="J15" s="201"/>
    </row>
    <row r="16" spans="2:13" s="36" customFormat="1" ht="15.95" customHeight="1" x14ac:dyDescent="0.15">
      <c r="B16" s="49"/>
      <c r="C16" s="50"/>
      <c r="D16" s="50"/>
      <c r="E16" s="51"/>
      <c r="F16" s="50"/>
      <c r="G16" s="50"/>
      <c r="H16" s="207"/>
      <c r="I16" s="198"/>
      <c r="J16" s="199"/>
    </row>
    <row r="17" spans="2:10" s="36" customFormat="1" ht="15.95" customHeight="1" x14ac:dyDescent="0.15">
      <c r="B17" s="49"/>
      <c r="C17" s="50"/>
      <c r="D17" s="50"/>
      <c r="E17" s="51"/>
      <c r="F17" s="50"/>
      <c r="G17" s="50"/>
      <c r="H17" s="200"/>
      <c r="I17" s="198"/>
      <c r="J17" s="201"/>
    </row>
    <row r="18" spans="2:10" s="36" customFormat="1" ht="15.75" customHeight="1" x14ac:dyDescent="0.15">
      <c r="B18" s="54"/>
      <c r="C18" s="55" t="s">
        <v>46</v>
      </c>
      <c r="D18" s="55"/>
      <c r="E18" s="56"/>
      <c r="F18" s="57"/>
      <c r="G18" s="57"/>
      <c r="H18" s="202">
        <f>SUM(H15:H17)</f>
        <v>0</v>
      </c>
      <c r="I18" s="203">
        <f>SUM(I15:I17)</f>
        <v>0</v>
      </c>
      <c r="J18" s="204"/>
    </row>
    <row r="19" spans="2:10" s="36" customFormat="1" ht="15.95" customHeight="1" x14ac:dyDescent="0.15">
      <c r="B19" s="63"/>
      <c r="C19" s="35"/>
      <c r="D19" s="35"/>
      <c r="E19" s="37"/>
      <c r="F19" s="35"/>
      <c r="G19" s="35"/>
      <c r="H19" s="205"/>
      <c r="I19" s="206"/>
      <c r="J19" s="208"/>
    </row>
    <row r="20" spans="2:10" s="36" customFormat="1" ht="15.95" customHeight="1" x14ac:dyDescent="0.15">
      <c r="B20" s="49"/>
      <c r="C20" s="50"/>
      <c r="D20" s="50"/>
      <c r="E20" s="51"/>
      <c r="F20" s="50"/>
      <c r="G20" s="50"/>
      <c r="H20" s="207"/>
      <c r="I20" s="198"/>
      <c r="J20" s="199"/>
    </row>
    <row r="21" spans="2:10" s="36" customFormat="1" ht="15.95" customHeight="1" x14ac:dyDescent="0.15">
      <c r="B21" s="49"/>
      <c r="C21" s="50"/>
      <c r="D21" s="50"/>
      <c r="E21" s="51"/>
      <c r="F21" s="50"/>
      <c r="G21" s="50"/>
      <c r="H21" s="207"/>
      <c r="I21" s="198"/>
      <c r="J21" s="199"/>
    </row>
    <row r="22" spans="2:10" s="36" customFormat="1" ht="15.95" customHeight="1" x14ac:dyDescent="0.15">
      <c r="B22" s="54"/>
      <c r="C22" s="55" t="s">
        <v>51</v>
      </c>
      <c r="D22" s="55"/>
      <c r="E22" s="56"/>
      <c r="F22" s="57"/>
      <c r="G22" s="57"/>
      <c r="H22" s="202">
        <f>SUM(H19:H21)</f>
        <v>0</v>
      </c>
      <c r="I22" s="203">
        <f>SUM(I19:I21)</f>
        <v>0</v>
      </c>
      <c r="J22" s="204"/>
    </row>
    <row r="23" spans="2:10" s="36" customFormat="1" ht="15.95" customHeight="1" x14ac:dyDescent="0.15">
      <c r="B23" s="71"/>
      <c r="C23" s="72" t="s">
        <v>105</v>
      </c>
      <c r="D23" s="72"/>
      <c r="E23" s="73"/>
      <c r="F23" s="74"/>
      <c r="G23" s="74"/>
      <c r="H23" s="209">
        <f>SUM(H14,H18,H22)</f>
        <v>0</v>
      </c>
      <c r="I23" s="210">
        <f>SUM(I14,I18,I22)</f>
        <v>0</v>
      </c>
      <c r="J23" s="211">
        <f>ROUNDDOWN(H23*$J$6,0)</f>
        <v>0</v>
      </c>
    </row>
    <row r="24" spans="2:10" s="36" customFormat="1" ht="15.95" customHeight="1" x14ac:dyDescent="0.15">
      <c r="B24" s="86"/>
      <c r="C24" s="72" t="s">
        <v>106</v>
      </c>
      <c r="D24" s="87"/>
      <c r="E24" s="88"/>
      <c r="F24" s="89"/>
      <c r="G24" s="89"/>
      <c r="H24" s="212">
        <f>'保守・改造修理費（電動車等費用）'!H23</f>
        <v>0</v>
      </c>
      <c r="I24" s="213">
        <f>'保守・改造修理費（電動車等費用）'!I23</f>
        <v>0</v>
      </c>
      <c r="J24" s="211">
        <f>'保守・改造修理費（電動車等費用）'!J23</f>
        <v>0</v>
      </c>
    </row>
    <row r="25" spans="2:10" s="36" customFormat="1" ht="15.95" customHeight="1" x14ac:dyDescent="0.15">
      <c r="B25" s="86"/>
      <c r="C25" s="80" t="s">
        <v>107</v>
      </c>
      <c r="D25" s="92"/>
      <c r="E25" s="93"/>
      <c r="F25" s="94"/>
      <c r="G25" s="94"/>
      <c r="H25" s="212">
        <f>SUM(H23,H24)</f>
        <v>0</v>
      </c>
      <c r="I25" s="213">
        <f>SUM(I23,I24)</f>
        <v>0</v>
      </c>
      <c r="J25" s="214">
        <f>ROUND(J23+J24,0)</f>
        <v>0</v>
      </c>
    </row>
    <row r="26" spans="2:10" ht="15.95" customHeight="1" x14ac:dyDescent="0.15">
      <c r="B26" s="29"/>
      <c r="C26" s="12"/>
      <c r="D26" s="25"/>
      <c r="E26" s="26"/>
      <c r="F26" s="25"/>
      <c r="G26" s="25"/>
      <c r="H26" s="194"/>
      <c r="I26" s="195"/>
      <c r="J26" s="215"/>
    </row>
    <row r="27" spans="2:10" s="36" customFormat="1" ht="15.95" customHeight="1" x14ac:dyDescent="0.15">
      <c r="B27" s="45"/>
      <c r="C27" s="40"/>
      <c r="D27" s="40"/>
      <c r="E27" s="41"/>
      <c r="F27" s="40"/>
      <c r="G27" s="40"/>
      <c r="H27" s="216"/>
      <c r="I27" s="217"/>
      <c r="J27" s="201"/>
    </row>
    <row r="28" spans="2:10" ht="15.95" customHeight="1" x14ac:dyDescent="0.15">
      <c r="B28" s="30"/>
      <c r="C28" s="1"/>
      <c r="D28" s="22"/>
      <c r="E28" s="27"/>
      <c r="F28" s="22"/>
      <c r="G28" s="22"/>
      <c r="H28" s="218"/>
      <c r="I28" s="219"/>
      <c r="J28" s="215"/>
    </row>
    <row r="29" spans="2:10" ht="15.95" customHeight="1" x14ac:dyDescent="0.15">
      <c r="B29" s="21"/>
      <c r="C29" s="9" t="s">
        <v>53</v>
      </c>
      <c r="D29" s="23"/>
      <c r="E29" s="28"/>
      <c r="F29" s="24"/>
      <c r="G29" s="24"/>
      <c r="H29" s="220">
        <f>SUM(H26:H28)</f>
        <v>0</v>
      </c>
      <c r="I29" s="221">
        <f>SUM(I26:I28)</f>
        <v>0</v>
      </c>
      <c r="J29" s="215"/>
    </row>
    <row r="30" spans="2:10" ht="15.95" customHeight="1" x14ac:dyDescent="0.15">
      <c r="B30" s="29"/>
      <c r="C30" s="12"/>
      <c r="D30" s="25"/>
      <c r="E30" s="26"/>
      <c r="F30" s="25"/>
      <c r="G30" s="25"/>
      <c r="H30" s="194"/>
      <c r="I30" s="195"/>
      <c r="J30" s="196"/>
    </row>
    <row r="31" spans="2:10" s="36" customFormat="1" ht="15.95" customHeight="1" x14ac:dyDescent="0.15">
      <c r="B31" s="45"/>
      <c r="C31" s="40"/>
      <c r="D31" s="40"/>
      <c r="E31" s="41"/>
      <c r="F31" s="40"/>
      <c r="G31" s="40"/>
      <c r="H31" s="216"/>
      <c r="I31" s="217"/>
      <c r="J31" s="201"/>
    </row>
    <row r="32" spans="2:10" ht="15.95" customHeight="1" x14ac:dyDescent="0.15">
      <c r="B32" s="30"/>
      <c r="C32" s="1"/>
      <c r="D32" s="22"/>
      <c r="E32" s="27"/>
      <c r="F32" s="22"/>
      <c r="G32" s="22"/>
      <c r="H32" s="218"/>
      <c r="I32" s="219"/>
      <c r="J32" s="215"/>
    </row>
    <row r="33" spans="2:10" ht="15.95" customHeight="1" x14ac:dyDescent="0.15">
      <c r="B33" s="21"/>
      <c r="C33" s="9" t="s">
        <v>54</v>
      </c>
      <c r="D33" s="23"/>
      <c r="E33" s="28"/>
      <c r="F33" s="24"/>
      <c r="G33" s="24"/>
      <c r="H33" s="220">
        <f>SUM(H30:H32)</f>
        <v>0</v>
      </c>
      <c r="I33" s="221">
        <f>SUM(I30:I32)</f>
        <v>0</v>
      </c>
      <c r="J33" s="215"/>
    </row>
    <row r="34" spans="2:10" ht="15.95" customHeight="1" x14ac:dyDescent="0.15">
      <c r="B34" s="29"/>
      <c r="C34" s="12"/>
      <c r="D34" s="25"/>
      <c r="E34" s="26"/>
      <c r="F34" s="25"/>
      <c r="G34" s="25"/>
      <c r="H34" s="194"/>
      <c r="I34" s="195"/>
      <c r="J34" s="196"/>
    </row>
    <row r="35" spans="2:10" s="36" customFormat="1" ht="15.95" customHeight="1" x14ac:dyDescent="0.15">
      <c r="B35" s="45"/>
      <c r="C35" s="40"/>
      <c r="D35" s="40"/>
      <c r="E35" s="41"/>
      <c r="F35" s="40"/>
      <c r="G35" s="40"/>
      <c r="H35" s="216"/>
      <c r="I35" s="217"/>
      <c r="J35" s="201"/>
    </row>
    <row r="36" spans="2:10" ht="15.95" customHeight="1" x14ac:dyDescent="0.15">
      <c r="B36" s="30"/>
      <c r="C36" s="1"/>
      <c r="D36" s="22"/>
      <c r="E36" s="27"/>
      <c r="F36" s="22"/>
      <c r="G36" s="22"/>
      <c r="H36" s="218"/>
      <c r="I36" s="219"/>
      <c r="J36" s="215"/>
    </row>
    <row r="37" spans="2:10" ht="15.95" customHeight="1" x14ac:dyDescent="0.15">
      <c r="B37" s="21"/>
      <c r="C37" s="9" t="s">
        <v>55</v>
      </c>
      <c r="D37" s="23"/>
      <c r="E37" s="28"/>
      <c r="F37" s="24"/>
      <c r="G37" s="24"/>
      <c r="H37" s="220">
        <f>SUM(H34:H36)</f>
        <v>0</v>
      </c>
      <c r="I37" s="221">
        <f>SUM(I34:I36)</f>
        <v>0</v>
      </c>
      <c r="J37" s="215"/>
    </row>
    <row r="38" spans="2:10" s="36" customFormat="1" ht="15.95" customHeight="1" x14ac:dyDescent="0.15">
      <c r="B38" s="71"/>
      <c r="C38" s="72" t="s">
        <v>108</v>
      </c>
      <c r="D38" s="72"/>
      <c r="E38" s="73"/>
      <c r="F38" s="74"/>
      <c r="G38" s="74"/>
      <c r="H38" s="209">
        <f>SUM(H29,H33,H37)</f>
        <v>0</v>
      </c>
      <c r="I38" s="210">
        <f>SUM(I29,I33,I37)</f>
        <v>0</v>
      </c>
      <c r="J38" s="211">
        <f>ROUNDDOWN(H38*$J$6,0)</f>
        <v>0</v>
      </c>
    </row>
    <row r="39" spans="2:10" s="36" customFormat="1" ht="15.95" customHeight="1" x14ac:dyDescent="0.15">
      <c r="B39" s="86"/>
      <c r="C39" s="72" t="s">
        <v>109</v>
      </c>
      <c r="D39" s="87"/>
      <c r="E39" s="88"/>
      <c r="F39" s="89"/>
      <c r="G39" s="89"/>
      <c r="H39" s="212">
        <f>'保守・改造修理費（電動車等費用）'!H36</f>
        <v>0</v>
      </c>
      <c r="I39" s="213">
        <f>'保守・改造修理費（電動車等費用）'!I36</f>
        <v>0</v>
      </c>
      <c r="J39" s="211">
        <f>'保守・改造修理費（電動車等費用）'!J36</f>
        <v>0</v>
      </c>
    </row>
    <row r="40" spans="2:10" s="36" customFormat="1" ht="15.95" customHeight="1" x14ac:dyDescent="0.15">
      <c r="B40" s="86"/>
      <c r="C40" s="72" t="s">
        <v>110</v>
      </c>
      <c r="D40" s="92"/>
      <c r="E40" s="93"/>
      <c r="F40" s="94"/>
      <c r="G40" s="94"/>
      <c r="H40" s="212">
        <f>SUM(H38,H39)</f>
        <v>0</v>
      </c>
      <c r="I40" s="213">
        <f>SUM(I38,I39)</f>
        <v>0</v>
      </c>
      <c r="J40" s="214">
        <f>ROUND(J38+J39,0)</f>
        <v>0</v>
      </c>
    </row>
    <row r="41" spans="2:10" s="36" customFormat="1" ht="15.95" customHeight="1" x14ac:dyDescent="0.15">
      <c r="B41" s="63"/>
      <c r="C41" s="35"/>
      <c r="D41" s="35"/>
      <c r="E41" s="37"/>
      <c r="F41" s="35"/>
      <c r="G41" s="35"/>
      <c r="H41" s="205"/>
      <c r="I41" s="206"/>
      <c r="J41" s="201"/>
    </row>
    <row r="42" spans="2:10" s="36" customFormat="1" ht="15.95" customHeight="1" x14ac:dyDescent="0.15">
      <c r="B42" s="45"/>
      <c r="C42" s="40"/>
      <c r="D42" s="40"/>
      <c r="E42" s="41"/>
      <c r="F42" s="40"/>
      <c r="G42" s="40"/>
      <c r="H42" s="216"/>
      <c r="I42" s="217"/>
      <c r="J42" s="201"/>
    </row>
    <row r="43" spans="2:10" ht="15.95" customHeight="1" x14ac:dyDescent="0.15">
      <c r="B43" s="30"/>
      <c r="C43" s="1"/>
      <c r="D43" s="22"/>
      <c r="E43" s="27"/>
      <c r="F43" s="22"/>
      <c r="G43" s="22"/>
      <c r="H43" s="218"/>
      <c r="I43" s="219"/>
      <c r="J43" s="215"/>
    </row>
    <row r="44" spans="2:10" ht="15.95" customHeight="1" x14ac:dyDescent="0.15">
      <c r="B44" s="21"/>
      <c r="C44" s="9" t="s">
        <v>67</v>
      </c>
      <c r="D44" s="23"/>
      <c r="E44" s="28"/>
      <c r="F44" s="24"/>
      <c r="G44" s="24"/>
      <c r="H44" s="220">
        <f>SUM(H41:H43)</f>
        <v>0</v>
      </c>
      <c r="I44" s="221">
        <f>SUM(I41:I43)</f>
        <v>0</v>
      </c>
      <c r="J44" s="215"/>
    </row>
    <row r="45" spans="2:10" ht="15.95" customHeight="1" x14ac:dyDescent="0.15">
      <c r="B45" s="29"/>
      <c r="C45" s="12"/>
      <c r="D45" s="25"/>
      <c r="E45" s="26"/>
      <c r="F45" s="25"/>
      <c r="G45" s="25"/>
      <c r="H45" s="194"/>
      <c r="I45" s="195"/>
      <c r="J45" s="196"/>
    </row>
    <row r="46" spans="2:10" s="36" customFormat="1" ht="15.95" customHeight="1" x14ac:dyDescent="0.15">
      <c r="B46" s="45"/>
      <c r="C46" s="40"/>
      <c r="D46" s="40"/>
      <c r="E46" s="41"/>
      <c r="F46" s="40"/>
      <c r="G46" s="40"/>
      <c r="H46" s="216"/>
      <c r="I46" s="217"/>
      <c r="J46" s="201"/>
    </row>
    <row r="47" spans="2:10" ht="15.95" customHeight="1" x14ac:dyDescent="0.15">
      <c r="B47" s="30"/>
      <c r="C47" s="1"/>
      <c r="D47" s="22"/>
      <c r="E47" s="27"/>
      <c r="F47" s="22"/>
      <c r="G47" s="22"/>
      <c r="H47" s="218"/>
      <c r="I47" s="219"/>
      <c r="J47" s="215"/>
    </row>
    <row r="48" spans="2:10" ht="15.95" customHeight="1" x14ac:dyDescent="0.15">
      <c r="B48" s="21"/>
      <c r="C48" s="9" t="s">
        <v>74</v>
      </c>
      <c r="D48" s="23"/>
      <c r="E48" s="28"/>
      <c r="F48" s="24"/>
      <c r="G48" s="24"/>
      <c r="H48" s="220">
        <f>SUM(H45:H47)</f>
        <v>0</v>
      </c>
      <c r="I48" s="221">
        <f>SUM(I45:I47)</f>
        <v>0</v>
      </c>
      <c r="J48" s="215"/>
    </row>
    <row r="49" spans="2:10" ht="15.95" customHeight="1" x14ac:dyDescent="0.15">
      <c r="B49" s="29"/>
      <c r="C49" s="12"/>
      <c r="D49" s="25"/>
      <c r="E49" s="26"/>
      <c r="F49" s="25"/>
      <c r="G49" s="25"/>
      <c r="H49" s="194"/>
      <c r="I49" s="195"/>
      <c r="J49" s="196"/>
    </row>
    <row r="50" spans="2:10" s="36" customFormat="1" ht="15.95" customHeight="1" x14ac:dyDescent="0.15">
      <c r="B50" s="70"/>
      <c r="C50" s="50"/>
      <c r="D50" s="50"/>
      <c r="E50" s="51"/>
      <c r="F50" s="50"/>
      <c r="G50" s="50"/>
      <c r="H50" s="200"/>
      <c r="I50" s="198"/>
      <c r="J50" s="201"/>
    </row>
    <row r="51" spans="2:10" s="36" customFormat="1" ht="15.95" customHeight="1" x14ac:dyDescent="0.15">
      <c r="B51" s="70"/>
      <c r="C51" s="50"/>
      <c r="D51" s="50"/>
      <c r="E51" s="51"/>
      <c r="F51" s="50"/>
      <c r="G51" s="50"/>
      <c r="H51" s="200"/>
      <c r="I51" s="198"/>
      <c r="J51" s="201"/>
    </row>
    <row r="52" spans="2:10" s="36" customFormat="1" ht="15.95" customHeight="1" x14ac:dyDescent="0.15">
      <c r="B52" s="54"/>
      <c r="C52" s="55" t="s">
        <v>79</v>
      </c>
      <c r="D52" s="55"/>
      <c r="E52" s="56"/>
      <c r="F52" s="57"/>
      <c r="G52" s="57"/>
      <c r="H52" s="202">
        <f>SUM(H49:H49)</f>
        <v>0</v>
      </c>
      <c r="I52" s="203">
        <f>SUM(I49:I49)</f>
        <v>0</v>
      </c>
      <c r="J52" s="201"/>
    </row>
    <row r="53" spans="2:10" s="36" customFormat="1" ht="15.95" customHeight="1" x14ac:dyDescent="0.15">
      <c r="B53" s="71"/>
      <c r="C53" s="72" t="s">
        <v>111</v>
      </c>
      <c r="D53" s="72"/>
      <c r="E53" s="73"/>
      <c r="F53" s="74"/>
      <c r="G53" s="74"/>
      <c r="H53" s="209">
        <f>SUM(H44,H48,H52)</f>
        <v>0</v>
      </c>
      <c r="I53" s="210">
        <f>SUM($I52,$I44,$I48)</f>
        <v>0</v>
      </c>
      <c r="J53" s="211">
        <f>ROUNDDOWN(H53*$J$6,0)</f>
        <v>0</v>
      </c>
    </row>
    <row r="54" spans="2:10" s="36" customFormat="1" ht="15.95" customHeight="1" x14ac:dyDescent="0.15">
      <c r="B54" s="86"/>
      <c r="C54" s="72" t="s">
        <v>112</v>
      </c>
      <c r="D54" s="87"/>
      <c r="E54" s="88"/>
      <c r="F54" s="89"/>
      <c r="G54" s="89"/>
      <c r="H54" s="212">
        <f>'保守・改造修理費（電動車等費用）'!H49</f>
        <v>0</v>
      </c>
      <c r="I54" s="213">
        <f>'保守・改造修理費（電動車等費用）'!I49</f>
        <v>0</v>
      </c>
      <c r="J54" s="211">
        <f>'保守・改造修理費（電動車等費用）'!J49</f>
        <v>0</v>
      </c>
    </row>
    <row r="55" spans="2:10" s="36" customFormat="1" ht="15.95" customHeight="1" x14ac:dyDescent="0.15">
      <c r="B55" s="86"/>
      <c r="C55" s="72" t="s">
        <v>113</v>
      </c>
      <c r="D55" s="92"/>
      <c r="E55" s="93"/>
      <c r="F55" s="94"/>
      <c r="G55" s="94"/>
      <c r="H55" s="212">
        <f>SUM(H53,H54)</f>
        <v>0</v>
      </c>
      <c r="I55" s="213">
        <f>SUM(I53,I54)</f>
        <v>0</v>
      </c>
      <c r="J55" s="214">
        <f>ROUND(J53+J54,0)</f>
        <v>0</v>
      </c>
    </row>
    <row r="56" spans="2:10" s="36" customFormat="1" ht="15.95" customHeight="1" x14ac:dyDescent="0.15">
      <c r="B56" s="63"/>
      <c r="C56" s="35"/>
      <c r="D56" s="35"/>
      <c r="E56" s="37"/>
      <c r="F56" s="35"/>
      <c r="G56" s="35"/>
      <c r="H56" s="205"/>
      <c r="I56" s="206"/>
      <c r="J56" s="201"/>
    </row>
    <row r="57" spans="2:10" s="36" customFormat="1" ht="15.95" customHeight="1" x14ac:dyDescent="0.15">
      <c r="B57" s="45"/>
      <c r="C57" s="40"/>
      <c r="D57" s="40"/>
      <c r="E57" s="41"/>
      <c r="F57" s="40"/>
      <c r="G57" s="40"/>
      <c r="H57" s="216"/>
      <c r="I57" s="217"/>
      <c r="J57" s="201"/>
    </row>
    <row r="58" spans="2:10" ht="15.95" customHeight="1" x14ac:dyDescent="0.15">
      <c r="B58" s="30"/>
      <c r="C58" s="1"/>
      <c r="D58" s="22"/>
      <c r="E58" s="27"/>
      <c r="F58" s="22"/>
      <c r="G58" s="22"/>
      <c r="H58" s="218"/>
      <c r="I58" s="219"/>
      <c r="J58" s="215"/>
    </row>
    <row r="59" spans="2:10" ht="15.95" customHeight="1" x14ac:dyDescent="0.15">
      <c r="B59" s="21"/>
      <c r="C59" s="9" t="s">
        <v>85</v>
      </c>
      <c r="D59" s="23"/>
      <c r="E59" s="28"/>
      <c r="F59" s="24"/>
      <c r="G59" s="24"/>
      <c r="H59" s="220">
        <f>SUM(H56:H58)</f>
        <v>0</v>
      </c>
      <c r="I59" s="221">
        <f>SUM(I56:I58)</f>
        <v>0</v>
      </c>
      <c r="J59" s="215"/>
    </row>
    <row r="60" spans="2:10" ht="15.95" customHeight="1" x14ac:dyDescent="0.15">
      <c r="B60" s="29"/>
      <c r="C60" s="12"/>
      <c r="D60" s="25"/>
      <c r="E60" s="26"/>
      <c r="F60" s="25"/>
      <c r="G60" s="25"/>
      <c r="H60" s="194"/>
      <c r="I60" s="195"/>
      <c r="J60" s="196"/>
    </row>
    <row r="61" spans="2:10" s="36" customFormat="1" ht="15.95" customHeight="1" x14ac:dyDescent="0.15">
      <c r="B61" s="45"/>
      <c r="C61" s="40"/>
      <c r="D61" s="40"/>
      <c r="E61" s="41"/>
      <c r="F61" s="40"/>
      <c r="G61" s="40"/>
      <c r="H61" s="216"/>
      <c r="I61" s="217"/>
      <c r="J61" s="201"/>
    </row>
    <row r="62" spans="2:10" ht="15.95" customHeight="1" x14ac:dyDescent="0.15">
      <c r="B62" s="30"/>
      <c r="C62" s="1"/>
      <c r="D62" s="22"/>
      <c r="E62" s="27"/>
      <c r="F62" s="22"/>
      <c r="G62" s="22"/>
      <c r="H62" s="218"/>
      <c r="I62" s="219"/>
      <c r="J62" s="215"/>
    </row>
    <row r="63" spans="2:10" ht="15.95" customHeight="1" x14ac:dyDescent="0.15">
      <c r="B63" s="21"/>
      <c r="C63" s="9" t="s">
        <v>90</v>
      </c>
      <c r="D63" s="23"/>
      <c r="E63" s="28"/>
      <c r="F63" s="24"/>
      <c r="G63" s="24"/>
      <c r="H63" s="220">
        <f>SUM(H60:H62)</f>
        <v>0</v>
      </c>
      <c r="I63" s="221">
        <f>SUM(I60:I62)</f>
        <v>0</v>
      </c>
      <c r="J63" s="215"/>
    </row>
    <row r="64" spans="2:10" ht="15.95" customHeight="1" x14ac:dyDescent="0.15">
      <c r="B64" s="29"/>
      <c r="C64" s="12"/>
      <c r="D64" s="25"/>
      <c r="E64" s="26"/>
      <c r="F64" s="25"/>
      <c r="G64" s="25"/>
      <c r="H64" s="194"/>
      <c r="I64" s="195"/>
      <c r="J64" s="196"/>
    </row>
    <row r="65" spans="2:10" s="36" customFormat="1" ht="15.95" customHeight="1" x14ac:dyDescent="0.15">
      <c r="B65" s="45"/>
      <c r="C65" s="40"/>
      <c r="D65" s="40"/>
      <c r="E65" s="41"/>
      <c r="F65" s="40"/>
      <c r="G65" s="40"/>
      <c r="H65" s="216"/>
      <c r="I65" s="217"/>
      <c r="J65" s="201"/>
    </row>
    <row r="66" spans="2:10" ht="15.95" customHeight="1" x14ac:dyDescent="0.15">
      <c r="B66" s="30"/>
      <c r="C66" s="1"/>
      <c r="D66" s="22"/>
      <c r="E66" s="27"/>
      <c r="F66" s="22"/>
      <c r="G66" s="22"/>
      <c r="H66" s="218"/>
      <c r="I66" s="219"/>
      <c r="J66" s="215"/>
    </row>
    <row r="67" spans="2:10" ht="15.95" customHeight="1" x14ac:dyDescent="0.15">
      <c r="B67" s="21"/>
      <c r="C67" s="9" t="s">
        <v>95</v>
      </c>
      <c r="D67" s="23"/>
      <c r="E67" s="28"/>
      <c r="F67" s="24"/>
      <c r="G67" s="24"/>
      <c r="H67" s="220">
        <f>SUM(H64:H66)</f>
        <v>0</v>
      </c>
      <c r="I67" s="221">
        <f>SUM(I64:I66)</f>
        <v>0</v>
      </c>
      <c r="J67" s="215"/>
    </row>
    <row r="68" spans="2:10" s="36" customFormat="1" ht="15.95" customHeight="1" x14ac:dyDescent="0.15">
      <c r="B68" s="71"/>
      <c r="C68" s="72" t="s">
        <v>114</v>
      </c>
      <c r="D68" s="72"/>
      <c r="E68" s="73"/>
      <c r="F68" s="74"/>
      <c r="G68" s="74"/>
      <c r="H68" s="209">
        <f>SUM(H59,H63,H67)</f>
        <v>0</v>
      </c>
      <c r="I68" s="210">
        <f>SUM(I59,I63,I67)</f>
        <v>0</v>
      </c>
      <c r="J68" s="211">
        <f>ROUNDDOWN(H68*$J$6,0)</f>
        <v>0</v>
      </c>
    </row>
    <row r="69" spans="2:10" s="36" customFormat="1" ht="15.95" customHeight="1" x14ac:dyDescent="0.15">
      <c r="B69" s="86"/>
      <c r="C69" s="72" t="s">
        <v>115</v>
      </c>
      <c r="D69" s="87"/>
      <c r="E69" s="88"/>
      <c r="F69" s="89"/>
      <c r="G69" s="89"/>
      <c r="H69" s="212">
        <f>'保守・改造修理費（電動車等費用）'!H62</f>
        <v>0</v>
      </c>
      <c r="I69" s="213">
        <f>'保守・改造修理費（電動車等費用）'!I62</f>
        <v>0</v>
      </c>
      <c r="J69" s="211">
        <f>'保守・改造修理費（電動車等費用）'!J62</f>
        <v>0</v>
      </c>
    </row>
    <row r="70" spans="2:10" s="36" customFormat="1" ht="15.95" customHeight="1" x14ac:dyDescent="0.15">
      <c r="B70" s="86"/>
      <c r="C70" s="72" t="s">
        <v>116</v>
      </c>
      <c r="D70" s="92"/>
      <c r="E70" s="93"/>
      <c r="F70" s="94"/>
      <c r="G70" s="94"/>
      <c r="H70" s="212">
        <f>SUM(H68,H69)</f>
        <v>0</v>
      </c>
      <c r="I70" s="213">
        <f>SUM(I68,I69)</f>
        <v>0</v>
      </c>
      <c r="J70" s="214">
        <f>ROUND(J68+J69,0)</f>
        <v>0</v>
      </c>
    </row>
    <row r="71" spans="2:10" s="36" customFormat="1" ht="15.95" customHeight="1" x14ac:dyDescent="0.15">
      <c r="B71" s="71"/>
      <c r="C71" s="72" t="s">
        <v>117</v>
      </c>
      <c r="D71" s="72"/>
      <c r="E71" s="73"/>
      <c r="F71" s="74"/>
      <c r="G71" s="74"/>
      <c r="H71" s="209">
        <f t="shared" ref="H71:J72" si="0">SUM(H23,H38,H53,H68)</f>
        <v>0</v>
      </c>
      <c r="I71" s="210">
        <f t="shared" si="0"/>
        <v>0</v>
      </c>
      <c r="J71" s="222">
        <f t="shared" si="0"/>
        <v>0</v>
      </c>
    </row>
    <row r="72" spans="2:10" s="36" customFormat="1" ht="15.95" customHeight="1" x14ac:dyDescent="0.15">
      <c r="B72" s="71"/>
      <c r="C72" s="72" t="s">
        <v>118</v>
      </c>
      <c r="D72" s="72"/>
      <c r="E72" s="73"/>
      <c r="F72" s="74"/>
      <c r="G72" s="74"/>
      <c r="H72" s="209">
        <f t="shared" si="0"/>
        <v>0</v>
      </c>
      <c r="I72" s="209">
        <f t="shared" si="0"/>
        <v>0</v>
      </c>
      <c r="J72" s="222">
        <f t="shared" si="0"/>
        <v>0</v>
      </c>
    </row>
    <row r="73" spans="2:10" s="36" customFormat="1" ht="15.95" customHeight="1" x14ac:dyDescent="0.15">
      <c r="B73" s="71"/>
      <c r="C73" s="72" t="s">
        <v>119</v>
      </c>
      <c r="D73" s="72"/>
      <c r="E73" s="73"/>
      <c r="F73" s="74"/>
      <c r="G73" s="74"/>
      <c r="H73" s="209">
        <f>SUM(H71,H72)</f>
        <v>0</v>
      </c>
      <c r="I73" s="210">
        <f>SUM(I71,I72)</f>
        <v>0</v>
      </c>
      <c r="J73" s="222">
        <f>SUM(J71,J72)</f>
        <v>0</v>
      </c>
    </row>
    <row r="74" spans="2:10" ht="16.350000000000001" customHeight="1" x14ac:dyDescent="0.15">
      <c r="B74" s="11"/>
      <c r="J74" s="253" t="s">
        <v>207</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21">
    <cfRule type="expression" dxfId="20" priority="3">
      <formula>AND(I11&gt;=2000000,D11="",RIGHT(C11,2)&lt;&gt;"月計",RIGHT(C11,2)&lt;&gt;"合計",RIGHT(C11,2)&lt;&gt;"期計")</formula>
    </cfRule>
  </conditionalFormatting>
  <conditionalFormatting sqref="E11:E10021">
    <cfRule type="expression" dxfId="19" priority="2">
      <formula>AND(I11&gt;=2000000,LEN(E11)&lt;&gt;13,RIGHT(C11,2)&lt;&gt;"月計",RIGHT(C11,2)&lt;&gt;"合計",RIGHT(C11,2)&lt;&gt;"期計")</formula>
    </cfRule>
  </conditionalFormatting>
  <conditionalFormatting sqref="J4">
    <cfRule type="containsBlanks" dxfId="18" priority="1">
      <formula>LEN(TRIM(J4))=0</formula>
    </cfRule>
  </conditionalFormatting>
  <dataValidations count="1">
    <dataValidation type="list" allowBlank="1" showInputMessage="1" showErrorMessage="1" sqref="J4" xr:uid="{6ACE5C18-BCC6-432B-AE9C-9483FE4AEF4D}">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9E1C3-85D8-4931-B025-53C2D268EA77}">
  <sheetPr>
    <tabColor rgb="FFFFFF00"/>
    <pageSetUpPr fitToPage="1"/>
  </sheetPr>
  <dimension ref="B1:N65"/>
  <sheetViews>
    <sheetView zoomScaleNormal="100" workbookViewId="0">
      <selection activeCell="O61" sqref="O61"/>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1" width="10.75" style="4" customWidth="1"/>
    <col min="12" max="16384" width="9" style="4"/>
  </cols>
  <sheetData>
    <row r="1" spans="2:14" ht="18.75" customHeight="1" x14ac:dyDescent="0.15">
      <c r="B1" s="130" t="s">
        <v>203</v>
      </c>
      <c r="C1" s="259" t="s">
        <v>2</v>
      </c>
      <c r="D1" s="260"/>
      <c r="E1" s="260"/>
      <c r="F1" s="260"/>
      <c r="G1" s="32"/>
      <c r="H1" s="17"/>
      <c r="I1" s="13" t="s">
        <v>3</v>
      </c>
    </row>
    <row r="2" spans="2:14" ht="16.350000000000001" customHeight="1" x14ac:dyDescent="0.15">
      <c r="C2" s="5"/>
      <c r="D2" s="5"/>
      <c r="E2" s="18"/>
      <c r="F2" s="261" t="s">
        <v>4</v>
      </c>
      <c r="G2" s="262"/>
      <c r="H2" s="263"/>
      <c r="I2" s="264"/>
    </row>
    <row r="3" spans="2:14" ht="15.95" customHeight="1" x14ac:dyDescent="0.15">
      <c r="B3" s="31" t="s">
        <v>6</v>
      </c>
      <c r="C3" s="288" t="s">
        <v>7</v>
      </c>
      <c r="D3" s="288"/>
      <c r="E3" s="288"/>
      <c r="F3" s="289"/>
      <c r="G3" s="289"/>
      <c r="H3" s="289"/>
      <c r="I3" s="289"/>
      <c r="J3" s="254" t="s">
        <v>8</v>
      </c>
      <c r="K3" s="16"/>
      <c r="L3" s="16"/>
      <c r="M3" s="16"/>
      <c r="N3" s="16"/>
    </row>
    <row r="4" spans="2:14" ht="15.95" customHeight="1" x14ac:dyDescent="0.15">
      <c r="B4" s="31"/>
      <c r="C4" s="288" t="s">
        <v>9</v>
      </c>
      <c r="D4" s="288"/>
      <c r="E4" s="288"/>
      <c r="F4" s="289"/>
      <c r="G4" s="289"/>
      <c r="H4" s="289"/>
      <c r="I4" s="289"/>
      <c r="J4" s="255"/>
      <c r="K4" s="16"/>
      <c r="L4" s="16"/>
      <c r="M4" s="16"/>
      <c r="N4" s="16"/>
    </row>
    <row r="5" spans="2:14" ht="15.95" customHeight="1" x14ac:dyDescent="0.15">
      <c r="B5" s="31"/>
      <c r="C5" s="257"/>
      <c r="D5" s="257"/>
      <c r="E5" s="257"/>
      <c r="F5" s="258"/>
      <c r="G5" s="258"/>
      <c r="H5" s="258"/>
      <c r="I5" s="258"/>
      <c r="J5" s="254" t="s">
        <v>11</v>
      </c>
      <c r="K5" s="16"/>
      <c r="L5" s="16"/>
      <c r="M5" s="16"/>
      <c r="N5" s="16"/>
    </row>
    <row r="6" spans="2:14" ht="15.95" customHeight="1" x14ac:dyDescent="0.15">
      <c r="B6" s="31" t="s">
        <v>12</v>
      </c>
      <c r="C6" s="257"/>
      <c r="D6" s="257"/>
      <c r="E6" s="257"/>
      <c r="F6" s="258"/>
      <c r="G6" s="258"/>
      <c r="H6" s="258"/>
      <c r="I6" s="258"/>
      <c r="J6" s="256" cm="1">
        <f t="array" ref="J6">_xlfn.IFS($J$4&lt;=5,2/3,$J$4=6,1/2,$J$4&lt;=7,1/3)</f>
        <v>0.66666666666666663</v>
      </c>
      <c r="K6" s="16"/>
      <c r="L6" s="16"/>
      <c r="M6" s="16"/>
      <c r="N6" s="16"/>
    </row>
    <row r="7" spans="2:14" ht="15.95" customHeight="1" x14ac:dyDescent="0.15">
      <c r="B7" s="31" t="s">
        <v>13</v>
      </c>
      <c r="C7" s="257"/>
      <c r="D7" s="257"/>
      <c r="E7" s="257"/>
      <c r="F7" s="258"/>
      <c r="G7" s="258"/>
      <c r="H7" s="258"/>
      <c r="I7" s="258"/>
      <c r="J7" s="16"/>
      <c r="K7" s="16"/>
      <c r="L7" s="16"/>
      <c r="M7" s="16"/>
      <c r="N7" s="16"/>
    </row>
    <row r="8" spans="2:14" ht="15.75" customHeight="1" x14ac:dyDescent="0.15">
      <c r="B8" s="6" t="s">
        <v>14</v>
      </c>
      <c r="C8" s="277" t="s">
        <v>211</v>
      </c>
      <c r="D8" s="278"/>
      <c r="E8" s="278"/>
      <c r="F8" s="279"/>
      <c r="G8" s="279"/>
      <c r="H8" s="279"/>
      <c r="I8" s="280"/>
    </row>
    <row r="9" spans="2:14"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73" t="s">
        <v>21</v>
      </c>
      <c r="K9" s="275" t="s">
        <v>22</v>
      </c>
    </row>
    <row r="10" spans="2:14" ht="16.350000000000001" customHeight="1" x14ac:dyDescent="0.15">
      <c r="B10" s="266"/>
      <c r="C10" s="268"/>
      <c r="D10" s="270"/>
      <c r="E10" s="272"/>
      <c r="F10" s="268"/>
      <c r="G10" s="282"/>
      <c r="H10" s="7" t="s">
        <v>23</v>
      </c>
      <c r="I10" s="8" t="s">
        <v>24</v>
      </c>
      <c r="J10" s="274"/>
      <c r="K10" s="276"/>
    </row>
    <row r="11" spans="2:14" ht="15.95" customHeight="1" x14ac:dyDescent="0.15">
      <c r="B11" s="231"/>
      <c r="C11" s="232"/>
      <c r="D11" s="232"/>
      <c r="E11" s="233"/>
      <c r="F11" s="232"/>
      <c r="G11" s="232"/>
      <c r="H11" s="224"/>
      <c r="I11" s="225"/>
      <c r="J11" s="223"/>
      <c r="K11" s="234"/>
    </row>
    <row r="12" spans="2:14" s="36" customFormat="1" ht="15.95" customHeight="1" x14ac:dyDescent="0.15">
      <c r="B12" s="235"/>
      <c r="C12" s="236"/>
      <c r="D12" s="236"/>
      <c r="E12" s="237"/>
      <c r="F12" s="236"/>
      <c r="G12" s="236"/>
      <c r="H12" s="226"/>
      <c r="I12" s="227"/>
      <c r="J12" s="223"/>
      <c r="K12" s="234"/>
    </row>
    <row r="13" spans="2:14" ht="15.95" customHeight="1" x14ac:dyDescent="0.15">
      <c r="B13" s="238"/>
      <c r="C13" s="239"/>
      <c r="D13" s="239"/>
      <c r="E13" s="240"/>
      <c r="F13" s="239"/>
      <c r="G13" s="239"/>
      <c r="H13" s="228"/>
      <c r="I13" s="229"/>
      <c r="J13" s="223"/>
      <c r="K13" s="234"/>
    </row>
    <row r="14" spans="2:14" ht="15.95" customHeight="1" x14ac:dyDescent="0.15">
      <c r="B14" s="21"/>
      <c r="C14" s="9" t="s">
        <v>38</v>
      </c>
      <c r="D14" s="23"/>
      <c r="E14" s="28"/>
      <c r="F14" s="24"/>
      <c r="G14" s="24"/>
      <c r="H14" s="185">
        <f>SUM(H11:H13)</f>
        <v>0</v>
      </c>
      <c r="I14" s="186">
        <f>SUM(I11:I13)</f>
        <v>0</v>
      </c>
      <c r="J14" s="187">
        <f>ROUNDDOWN(SUM(J11:J13),0)</f>
        <v>0</v>
      </c>
      <c r="K14" s="61"/>
    </row>
    <row r="15" spans="2:14" ht="15.95" customHeight="1" x14ac:dyDescent="0.15">
      <c r="B15" s="231"/>
      <c r="C15" s="232"/>
      <c r="D15" s="232"/>
      <c r="E15" s="233"/>
      <c r="F15" s="232"/>
      <c r="G15" s="232"/>
      <c r="H15" s="224"/>
      <c r="I15" s="225"/>
      <c r="J15" s="223"/>
      <c r="K15" s="234"/>
    </row>
    <row r="16" spans="2:14" s="36" customFormat="1" ht="15.95" customHeight="1" x14ac:dyDescent="0.15">
      <c r="B16" s="238"/>
      <c r="C16" s="239"/>
      <c r="D16" s="239"/>
      <c r="E16" s="240"/>
      <c r="F16" s="239"/>
      <c r="G16" s="239"/>
      <c r="H16" s="241"/>
      <c r="I16" s="229"/>
      <c r="J16" s="230"/>
      <c r="K16" s="234"/>
    </row>
    <row r="17" spans="2:11" s="36" customFormat="1" ht="15.95" customHeight="1" x14ac:dyDescent="0.15">
      <c r="B17" s="238"/>
      <c r="C17" s="239"/>
      <c r="D17" s="239"/>
      <c r="E17" s="240"/>
      <c r="F17" s="239"/>
      <c r="G17" s="239"/>
      <c r="H17" s="228"/>
      <c r="I17" s="229"/>
      <c r="J17" s="223"/>
      <c r="K17" s="234"/>
    </row>
    <row r="18" spans="2:11" ht="15.75" customHeight="1" x14ac:dyDescent="0.15">
      <c r="B18" s="21"/>
      <c r="C18" s="9" t="s">
        <v>46</v>
      </c>
      <c r="D18" s="23"/>
      <c r="E18" s="28"/>
      <c r="F18" s="24"/>
      <c r="G18" s="24"/>
      <c r="H18" s="185">
        <f>SUM(H15:H17)</f>
        <v>0</v>
      </c>
      <c r="I18" s="186">
        <f>SUM(I15:I17)</f>
        <v>0</v>
      </c>
      <c r="J18" s="187">
        <f>ROUNDDOWN(SUM(J15:J17),0)</f>
        <v>0</v>
      </c>
      <c r="K18" s="61"/>
    </row>
    <row r="19" spans="2:11" ht="15.95" customHeight="1" x14ac:dyDescent="0.15">
      <c r="B19" s="231"/>
      <c r="C19" s="232"/>
      <c r="D19" s="232"/>
      <c r="E19" s="233"/>
      <c r="F19" s="232"/>
      <c r="G19" s="232"/>
      <c r="H19" s="224"/>
      <c r="I19" s="225"/>
      <c r="J19" s="223"/>
      <c r="K19" s="234"/>
    </row>
    <row r="20" spans="2:11" s="36" customFormat="1" ht="15.95" customHeight="1" x14ac:dyDescent="0.15">
      <c r="B20" s="238"/>
      <c r="C20" s="239"/>
      <c r="D20" s="239"/>
      <c r="E20" s="240"/>
      <c r="F20" s="239"/>
      <c r="G20" s="239"/>
      <c r="H20" s="241"/>
      <c r="I20" s="229"/>
      <c r="J20" s="242"/>
      <c r="K20" s="234"/>
    </row>
    <row r="21" spans="2:11" s="36" customFormat="1" ht="15.95" customHeight="1" x14ac:dyDescent="0.15">
      <c r="B21" s="238"/>
      <c r="C21" s="239"/>
      <c r="D21" s="239"/>
      <c r="E21" s="240"/>
      <c r="F21" s="239"/>
      <c r="G21" s="239"/>
      <c r="H21" s="228"/>
      <c r="I21" s="229"/>
      <c r="J21" s="223"/>
      <c r="K21" s="234"/>
    </row>
    <row r="22" spans="2:11" ht="15.95" customHeight="1" x14ac:dyDescent="0.15">
      <c r="B22" s="21"/>
      <c r="C22" s="9" t="s">
        <v>51</v>
      </c>
      <c r="D22" s="23"/>
      <c r="E22" s="28"/>
      <c r="F22" s="24"/>
      <c r="G22" s="24"/>
      <c r="H22" s="185">
        <f>SUM(H19:H21)</f>
        <v>0</v>
      </c>
      <c r="I22" s="186">
        <f>SUM(I19:I21)</f>
        <v>0</v>
      </c>
      <c r="J22" s="187">
        <f>ROUNDDOWN(SUM(J19:J21),0)</f>
        <v>0</v>
      </c>
      <c r="K22" s="59"/>
    </row>
    <row r="23" spans="2:11" ht="15.95" customHeight="1" x14ac:dyDescent="0.15">
      <c r="B23" s="79"/>
      <c r="C23" s="80" t="s">
        <v>205</v>
      </c>
      <c r="D23" s="81"/>
      <c r="E23" s="82"/>
      <c r="F23" s="83"/>
      <c r="G23" s="83"/>
      <c r="H23" s="188">
        <f>SUM(H14,H18,H22)</f>
        <v>0</v>
      </c>
      <c r="I23" s="189">
        <f>SUM(I14,I18,I22)</f>
        <v>0</v>
      </c>
      <c r="J23" s="136">
        <f>SUM(J14,J18,J22)</f>
        <v>0</v>
      </c>
      <c r="K23" s="99"/>
    </row>
    <row r="24" spans="2:11" ht="15.95" customHeight="1" x14ac:dyDescent="0.15">
      <c r="B24" s="243"/>
      <c r="C24" s="244"/>
      <c r="D24" s="244"/>
      <c r="E24" s="245"/>
      <c r="F24" s="244"/>
      <c r="G24" s="244"/>
      <c r="H24" s="246"/>
      <c r="I24" s="247"/>
      <c r="J24" s="223"/>
      <c r="K24" s="234"/>
    </row>
    <row r="25" spans="2:11" s="36" customFormat="1" ht="15.95" customHeight="1" x14ac:dyDescent="0.15">
      <c r="B25" s="243"/>
      <c r="C25" s="244"/>
      <c r="D25" s="244"/>
      <c r="E25" s="245"/>
      <c r="F25" s="244"/>
      <c r="G25" s="244"/>
      <c r="H25" s="246"/>
      <c r="I25" s="247"/>
      <c r="J25" s="223"/>
      <c r="K25" s="234"/>
    </row>
    <row r="26" spans="2:11" ht="15.95" customHeight="1" x14ac:dyDescent="0.15">
      <c r="B26" s="238"/>
      <c r="C26" s="239"/>
      <c r="D26" s="239"/>
      <c r="E26" s="240"/>
      <c r="F26" s="239"/>
      <c r="G26" s="239"/>
      <c r="H26" s="228"/>
      <c r="I26" s="229"/>
      <c r="J26" s="223"/>
      <c r="K26" s="234"/>
    </row>
    <row r="27" spans="2:11" ht="15.95" customHeight="1" x14ac:dyDescent="0.15">
      <c r="B27" s="21"/>
      <c r="C27" s="9" t="s">
        <v>53</v>
      </c>
      <c r="D27" s="23"/>
      <c r="E27" s="28"/>
      <c r="F27" s="24"/>
      <c r="G27" s="24"/>
      <c r="H27" s="185">
        <f>SUM(H24:H26)</f>
        <v>0</v>
      </c>
      <c r="I27" s="186">
        <f>SUM(I24:I26)</f>
        <v>0</v>
      </c>
      <c r="J27" s="187">
        <f>ROUNDDOWN(SUM(J24:J26),0)</f>
        <v>0</v>
      </c>
      <c r="K27" s="61"/>
    </row>
    <row r="28" spans="2:11" ht="15.95" customHeight="1" x14ac:dyDescent="0.15">
      <c r="B28" s="231"/>
      <c r="C28" s="232"/>
      <c r="D28" s="232"/>
      <c r="E28" s="233"/>
      <c r="F28" s="232"/>
      <c r="G28" s="232"/>
      <c r="H28" s="224"/>
      <c r="I28" s="225"/>
      <c r="J28" s="223"/>
      <c r="K28" s="234"/>
    </row>
    <row r="29" spans="2:11" s="36" customFormat="1" ht="15.95" customHeight="1" x14ac:dyDescent="0.15">
      <c r="B29" s="243"/>
      <c r="C29" s="244"/>
      <c r="D29" s="244"/>
      <c r="E29" s="245"/>
      <c r="F29" s="244"/>
      <c r="G29" s="244"/>
      <c r="H29" s="246"/>
      <c r="I29" s="247"/>
      <c r="J29" s="223"/>
      <c r="K29" s="234"/>
    </row>
    <row r="30" spans="2:11" ht="15.95" customHeight="1" x14ac:dyDescent="0.15">
      <c r="B30" s="238"/>
      <c r="C30" s="239"/>
      <c r="D30" s="239"/>
      <c r="E30" s="240"/>
      <c r="F30" s="239"/>
      <c r="G30" s="239"/>
      <c r="H30" s="228"/>
      <c r="I30" s="229"/>
      <c r="J30" s="223"/>
      <c r="K30" s="234"/>
    </row>
    <row r="31" spans="2:11" ht="15.95" customHeight="1" x14ac:dyDescent="0.15">
      <c r="B31" s="21"/>
      <c r="C31" s="9" t="s">
        <v>54</v>
      </c>
      <c r="D31" s="23"/>
      <c r="E31" s="28"/>
      <c r="F31" s="24"/>
      <c r="G31" s="24"/>
      <c r="H31" s="185">
        <f>SUM(H28:H30)</f>
        <v>0</v>
      </c>
      <c r="I31" s="186">
        <f>SUM(I28:I30)</f>
        <v>0</v>
      </c>
      <c r="J31" s="187">
        <f>ROUNDDOWN(SUM(J28:J30),0)</f>
        <v>0</v>
      </c>
      <c r="K31" s="61"/>
    </row>
    <row r="32" spans="2:11" ht="15.95" customHeight="1" x14ac:dyDescent="0.15">
      <c r="B32" s="231"/>
      <c r="C32" s="232"/>
      <c r="D32" s="232"/>
      <c r="E32" s="233"/>
      <c r="F32" s="232"/>
      <c r="G32" s="232"/>
      <c r="H32" s="224"/>
      <c r="I32" s="225"/>
      <c r="J32" s="223"/>
      <c r="K32" s="234"/>
    </row>
    <row r="33" spans="2:11" s="36" customFormat="1" ht="15.95" customHeight="1" x14ac:dyDescent="0.15">
      <c r="B33" s="243"/>
      <c r="C33" s="244"/>
      <c r="D33" s="244"/>
      <c r="E33" s="245"/>
      <c r="F33" s="244"/>
      <c r="G33" s="244"/>
      <c r="H33" s="246"/>
      <c r="I33" s="247"/>
      <c r="J33" s="223"/>
      <c r="K33" s="234"/>
    </row>
    <row r="34" spans="2:11" ht="15.95" customHeight="1" x14ac:dyDescent="0.15">
      <c r="B34" s="238"/>
      <c r="C34" s="239"/>
      <c r="D34" s="239"/>
      <c r="E34" s="240"/>
      <c r="F34" s="239"/>
      <c r="G34" s="239"/>
      <c r="H34" s="228"/>
      <c r="I34" s="229"/>
      <c r="J34" s="223"/>
      <c r="K34" s="234"/>
    </row>
    <row r="35" spans="2:11" ht="15.95" customHeight="1" x14ac:dyDescent="0.15">
      <c r="B35" s="21"/>
      <c r="C35" s="9" t="s">
        <v>55</v>
      </c>
      <c r="D35" s="23"/>
      <c r="E35" s="28"/>
      <c r="F35" s="24"/>
      <c r="G35" s="24"/>
      <c r="H35" s="185">
        <f>SUM(H32:H34)</f>
        <v>0</v>
      </c>
      <c r="I35" s="186">
        <f>SUM(I32:I34)</f>
        <v>0</v>
      </c>
      <c r="J35" s="187">
        <f>ROUNDDOWN(SUM(J32:J34),0)</f>
        <v>0</v>
      </c>
      <c r="K35" s="61"/>
    </row>
    <row r="36" spans="2:11" ht="15.95" customHeight="1" x14ac:dyDescent="0.15">
      <c r="B36" s="79"/>
      <c r="C36" s="80" t="s">
        <v>56</v>
      </c>
      <c r="D36" s="81"/>
      <c r="E36" s="82"/>
      <c r="F36" s="83"/>
      <c r="G36" s="83"/>
      <c r="H36" s="188">
        <f>SUM(H27,H31,H35)</f>
        <v>0</v>
      </c>
      <c r="I36" s="189">
        <f>SUM(I27,I31,I35)</f>
        <v>0</v>
      </c>
      <c r="J36" s="136">
        <f>SUM(J27,J31,J35)</f>
        <v>0</v>
      </c>
      <c r="K36" s="99"/>
    </row>
    <row r="37" spans="2:11" ht="15.95" customHeight="1" x14ac:dyDescent="0.15">
      <c r="B37" s="231"/>
      <c r="C37" s="232"/>
      <c r="D37" s="232"/>
      <c r="E37" s="233"/>
      <c r="F37" s="232"/>
      <c r="G37" s="232"/>
      <c r="H37" s="224"/>
      <c r="I37" s="225"/>
      <c r="J37" s="223"/>
      <c r="K37" s="234"/>
    </row>
    <row r="38" spans="2:11" s="36" customFormat="1" ht="15.95" customHeight="1" x14ac:dyDescent="0.15">
      <c r="B38" s="243"/>
      <c r="C38" s="244"/>
      <c r="D38" s="244"/>
      <c r="E38" s="245"/>
      <c r="F38" s="244"/>
      <c r="G38" s="244"/>
      <c r="H38" s="246"/>
      <c r="I38" s="247"/>
      <c r="J38" s="223"/>
      <c r="K38" s="234"/>
    </row>
    <row r="39" spans="2:11" ht="15.95" customHeight="1" x14ac:dyDescent="0.15">
      <c r="B39" s="238"/>
      <c r="C39" s="239"/>
      <c r="D39" s="239"/>
      <c r="E39" s="240"/>
      <c r="F39" s="239"/>
      <c r="G39" s="239"/>
      <c r="H39" s="228"/>
      <c r="I39" s="229"/>
      <c r="J39" s="223"/>
      <c r="K39" s="234"/>
    </row>
    <row r="40" spans="2:11" ht="15.95" customHeight="1" x14ac:dyDescent="0.15">
      <c r="B40" s="21"/>
      <c r="C40" s="9" t="s">
        <v>67</v>
      </c>
      <c r="D40" s="23"/>
      <c r="E40" s="28"/>
      <c r="F40" s="24"/>
      <c r="G40" s="24"/>
      <c r="H40" s="185">
        <f>SUM(H37:H39)</f>
        <v>0</v>
      </c>
      <c r="I40" s="186">
        <f>SUM(I37:I39)</f>
        <v>0</v>
      </c>
      <c r="J40" s="187">
        <f>ROUNDDOWN(SUM(J37:J39),0)</f>
        <v>0</v>
      </c>
      <c r="K40" s="61"/>
    </row>
    <row r="41" spans="2:11" ht="15.95" customHeight="1" x14ac:dyDescent="0.15">
      <c r="B41" s="243"/>
      <c r="C41" s="244"/>
      <c r="D41" s="244"/>
      <c r="E41" s="245"/>
      <c r="F41" s="244"/>
      <c r="G41" s="244"/>
      <c r="H41" s="246"/>
      <c r="I41" s="247"/>
      <c r="J41" s="223"/>
      <c r="K41" s="234"/>
    </row>
    <row r="42" spans="2:11" s="36" customFormat="1" ht="15.95" customHeight="1" x14ac:dyDescent="0.15">
      <c r="B42" s="243"/>
      <c r="C42" s="244"/>
      <c r="D42" s="244"/>
      <c r="E42" s="245"/>
      <c r="F42" s="244"/>
      <c r="G42" s="244"/>
      <c r="H42" s="246"/>
      <c r="I42" s="247"/>
      <c r="J42" s="223"/>
      <c r="K42" s="234"/>
    </row>
    <row r="43" spans="2:11" ht="15.95" customHeight="1" x14ac:dyDescent="0.15">
      <c r="B43" s="238"/>
      <c r="C43" s="239"/>
      <c r="D43" s="239"/>
      <c r="E43" s="240"/>
      <c r="F43" s="239"/>
      <c r="G43" s="239"/>
      <c r="H43" s="228"/>
      <c r="I43" s="229"/>
      <c r="J43" s="223"/>
      <c r="K43" s="234"/>
    </row>
    <row r="44" spans="2:11" ht="15.95" customHeight="1" x14ac:dyDescent="0.15">
      <c r="B44" s="21"/>
      <c r="C44" s="9" t="s">
        <v>74</v>
      </c>
      <c r="D44" s="23"/>
      <c r="E44" s="28"/>
      <c r="F44" s="24"/>
      <c r="G44" s="24"/>
      <c r="H44" s="185">
        <f>SUM(H41:H43)</f>
        <v>0</v>
      </c>
      <c r="I44" s="186">
        <f>SUM(I41:I43)</f>
        <v>0</v>
      </c>
      <c r="J44" s="187">
        <f>ROUNDDOWN(SUM(J41:J43),0)</f>
        <v>0</v>
      </c>
      <c r="K44" s="61"/>
    </row>
    <row r="45" spans="2:11" ht="15.95" customHeight="1" x14ac:dyDescent="0.15">
      <c r="B45" s="243"/>
      <c r="C45" s="244"/>
      <c r="D45" s="244"/>
      <c r="E45" s="245"/>
      <c r="F45" s="244"/>
      <c r="G45" s="244"/>
      <c r="H45" s="246"/>
      <c r="I45" s="247"/>
      <c r="J45" s="223"/>
      <c r="K45" s="234"/>
    </row>
    <row r="46" spans="2:11" s="36" customFormat="1" ht="15.95" customHeight="1" x14ac:dyDescent="0.15">
      <c r="B46" s="243"/>
      <c r="C46" s="244"/>
      <c r="D46" s="244"/>
      <c r="E46" s="245"/>
      <c r="F46" s="244"/>
      <c r="G46" s="244"/>
      <c r="H46" s="246"/>
      <c r="I46" s="247"/>
      <c r="J46" s="223"/>
      <c r="K46" s="234"/>
    </row>
    <row r="47" spans="2:11" s="36" customFormat="1" ht="15.95" customHeight="1" x14ac:dyDescent="0.15">
      <c r="B47" s="243"/>
      <c r="C47" s="244"/>
      <c r="D47" s="244"/>
      <c r="E47" s="245"/>
      <c r="F47" s="244"/>
      <c r="G47" s="244"/>
      <c r="H47" s="246"/>
      <c r="I47" s="247"/>
      <c r="J47" s="223"/>
      <c r="K47" s="234"/>
    </row>
    <row r="48" spans="2:11" s="36" customFormat="1" ht="15.95" customHeight="1" x14ac:dyDescent="0.15">
      <c r="B48" s="54"/>
      <c r="C48" s="55" t="s">
        <v>79</v>
      </c>
      <c r="D48" s="55"/>
      <c r="E48" s="56"/>
      <c r="F48" s="57"/>
      <c r="G48" s="57"/>
      <c r="H48" s="190">
        <f>SUM(H45:H47)</f>
        <v>0</v>
      </c>
      <c r="I48" s="191">
        <f>SUM(I45:I47)</f>
        <v>0</v>
      </c>
      <c r="J48" s="187">
        <f>ROUNDDOWN(SUM(J45:J47),0)</f>
        <v>0</v>
      </c>
      <c r="K48" s="62"/>
    </row>
    <row r="49" spans="2:11" ht="15.95" customHeight="1" x14ac:dyDescent="0.15">
      <c r="B49" s="79"/>
      <c r="C49" s="80" t="s">
        <v>80</v>
      </c>
      <c r="D49" s="81"/>
      <c r="E49" s="82"/>
      <c r="F49" s="83"/>
      <c r="G49" s="83"/>
      <c r="H49" s="188">
        <f>SUM(H40,H44,H48)</f>
        <v>0</v>
      </c>
      <c r="I49" s="189">
        <f>SUM(I40,I44,I48)</f>
        <v>0</v>
      </c>
      <c r="J49" s="136">
        <f>SUM(J40,J44,J48)</f>
        <v>0</v>
      </c>
      <c r="K49" s="99"/>
    </row>
    <row r="50" spans="2:11" ht="15.95" customHeight="1" x14ac:dyDescent="0.15">
      <c r="B50" s="243"/>
      <c r="C50" s="244"/>
      <c r="D50" s="244"/>
      <c r="E50" s="245"/>
      <c r="F50" s="244"/>
      <c r="G50" s="244"/>
      <c r="H50" s="246"/>
      <c r="I50" s="247"/>
      <c r="J50" s="223"/>
      <c r="K50" s="234"/>
    </row>
    <row r="51" spans="2:11" s="36" customFormat="1" ht="15.95" customHeight="1" x14ac:dyDescent="0.15">
      <c r="B51" s="243"/>
      <c r="C51" s="244"/>
      <c r="D51" s="244"/>
      <c r="E51" s="245"/>
      <c r="F51" s="244"/>
      <c r="G51" s="244"/>
      <c r="H51" s="246"/>
      <c r="I51" s="247"/>
      <c r="J51" s="223"/>
      <c r="K51" s="234"/>
    </row>
    <row r="52" spans="2:11" ht="15.95" customHeight="1" x14ac:dyDescent="0.15">
      <c r="B52" s="238"/>
      <c r="C52" s="239"/>
      <c r="D52" s="239"/>
      <c r="E52" s="240"/>
      <c r="F52" s="239"/>
      <c r="G52" s="239"/>
      <c r="H52" s="228"/>
      <c r="I52" s="229"/>
      <c r="J52" s="223"/>
      <c r="K52" s="234"/>
    </row>
    <row r="53" spans="2:11" ht="15.95" customHeight="1" x14ac:dyDescent="0.15">
      <c r="B53" s="21"/>
      <c r="C53" s="9" t="s">
        <v>85</v>
      </c>
      <c r="D53" s="23"/>
      <c r="E53" s="28"/>
      <c r="F53" s="24"/>
      <c r="G53" s="24"/>
      <c r="H53" s="185">
        <f>SUM(H50:H52)</f>
        <v>0</v>
      </c>
      <c r="I53" s="186">
        <f>SUM(I50:I52)</f>
        <v>0</v>
      </c>
      <c r="J53" s="187">
        <f>ROUNDDOWN(SUM(J50:J52),0)</f>
        <v>0</v>
      </c>
      <c r="K53" s="61"/>
    </row>
    <row r="54" spans="2:11" ht="15.95" customHeight="1" x14ac:dyDescent="0.15">
      <c r="B54" s="243"/>
      <c r="C54" s="244"/>
      <c r="D54" s="244"/>
      <c r="E54" s="245"/>
      <c r="F54" s="244"/>
      <c r="G54" s="244"/>
      <c r="H54" s="246"/>
      <c r="I54" s="247"/>
      <c r="J54" s="223"/>
      <c r="K54" s="234"/>
    </row>
    <row r="55" spans="2:11" s="36" customFormat="1" ht="15.95" customHeight="1" x14ac:dyDescent="0.15">
      <c r="B55" s="243"/>
      <c r="C55" s="244"/>
      <c r="D55" s="244"/>
      <c r="E55" s="245"/>
      <c r="F55" s="244"/>
      <c r="G55" s="244"/>
      <c r="H55" s="246"/>
      <c r="I55" s="247"/>
      <c r="J55" s="223"/>
      <c r="K55" s="234"/>
    </row>
    <row r="56" spans="2:11" ht="15.95" customHeight="1" x14ac:dyDescent="0.15">
      <c r="B56" s="238"/>
      <c r="C56" s="239"/>
      <c r="D56" s="239"/>
      <c r="E56" s="240"/>
      <c r="F56" s="239"/>
      <c r="G56" s="239"/>
      <c r="H56" s="228"/>
      <c r="I56" s="229"/>
      <c r="J56" s="223"/>
      <c r="K56" s="234"/>
    </row>
    <row r="57" spans="2:11" ht="15.95" customHeight="1" x14ac:dyDescent="0.15">
      <c r="B57" s="21"/>
      <c r="C57" s="9" t="s">
        <v>90</v>
      </c>
      <c r="D57" s="23"/>
      <c r="E57" s="28"/>
      <c r="F57" s="24"/>
      <c r="G57" s="24"/>
      <c r="H57" s="185">
        <f>SUM(H54:H56)</f>
        <v>0</v>
      </c>
      <c r="I57" s="186">
        <f>SUM(I54:I56)</f>
        <v>0</v>
      </c>
      <c r="J57" s="187">
        <f>ROUNDDOWN(SUM(J54:J56),0)</f>
        <v>0</v>
      </c>
      <c r="K57" s="61"/>
    </row>
    <row r="58" spans="2:11" ht="15.95" customHeight="1" x14ac:dyDescent="0.15">
      <c r="B58" s="243"/>
      <c r="C58" s="244"/>
      <c r="D58" s="244"/>
      <c r="E58" s="245"/>
      <c r="F58" s="244"/>
      <c r="G58" s="244"/>
      <c r="H58" s="246"/>
      <c r="I58" s="247"/>
      <c r="J58" s="223"/>
      <c r="K58" s="234"/>
    </row>
    <row r="59" spans="2:11" s="36" customFormat="1" ht="15.95" customHeight="1" x14ac:dyDescent="0.15">
      <c r="B59" s="243"/>
      <c r="C59" s="244"/>
      <c r="D59" s="244"/>
      <c r="E59" s="245"/>
      <c r="F59" s="244"/>
      <c r="G59" s="244"/>
      <c r="H59" s="246"/>
      <c r="I59" s="247"/>
      <c r="J59" s="223"/>
      <c r="K59" s="234"/>
    </row>
    <row r="60" spans="2:11" ht="15.95" customHeight="1" x14ac:dyDescent="0.15">
      <c r="B60" s="238"/>
      <c r="C60" s="239"/>
      <c r="D60" s="239"/>
      <c r="E60" s="240"/>
      <c r="F60" s="239"/>
      <c r="G60" s="239"/>
      <c r="H60" s="228"/>
      <c r="I60" s="229"/>
      <c r="J60" s="223"/>
      <c r="K60" s="234"/>
    </row>
    <row r="61" spans="2:11" ht="15.95" customHeight="1" x14ac:dyDescent="0.15">
      <c r="B61" s="21"/>
      <c r="C61" s="9" t="s">
        <v>95</v>
      </c>
      <c r="D61" s="23"/>
      <c r="E61" s="28"/>
      <c r="F61" s="24"/>
      <c r="G61" s="24"/>
      <c r="H61" s="185">
        <f>SUM(H58:H60)</f>
        <v>0</v>
      </c>
      <c r="I61" s="186">
        <f>SUM(I58:I60)</f>
        <v>0</v>
      </c>
      <c r="J61" s="187">
        <f>ROUNDDOWN(SUM(J58:J60),0)</f>
        <v>0</v>
      </c>
      <c r="K61" s="61"/>
    </row>
    <row r="62" spans="2:11" ht="15.95" customHeight="1" x14ac:dyDescent="0.15">
      <c r="B62" s="79"/>
      <c r="C62" s="80" t="s">
        <v>96</v>
      </c>
      <c r="D62" s="81"/>
      <c r="E62" s="82"/>
      <c r="F62" s="83"/>
      <c r="G62" s="83"/>
      <c r="H62" s="188">
        <f>SUM(H53,H57,H61)</f>
        <v>0</v>
      </c>
      <c r="I62" s="189">
        <f>SUM(I53,I57,I61)</f>
        <v>0</v>
      </c>
      <c r="J62" s="136">
        <f>SUM(J53,J57,J61)</f>
        <v>0</v>
      </c>
      <c r="K62" s="99"/>
    </row>
    <row r="63" spans="2:11" ht="15.95" customHeight="1" x14ac:dyDescent="0.15">
      <c r="B63" s="100"/>
      <c r="C63" s="101" t="s">
        <v>97</v>
      </c>
      <c r="D63" s="102"/>
      <c r="E63" s="103"/>
      <c r="F63" s="104"/>
      <c r="G63" s="104"/>
      <c r="H63" s="192">
        <f>SUM(H62,H49,H36,H23)</f>
        <v>0</v>
      </c>
      <c r="I63" s="193">
        <f>SUM(I62,I49,I36,I23)</f>
        <v>0</v>
      </c>
      <c r="J63" s="193">
        <f>SUM(J62,J49,J36,J23)</f>
        <v>0</v>
      </c>
      <c r="K63" s="107"/>
    </row>
    <row r="64" spans="2:11" ht="16.350000000000001" customHeight="1" x14ac:dyDescent="0.15">
      <c r="B64" s="11"/>
      <c r="K64" s="253" t="s">
        <v>207</v>
      </c>
    </row>
    <row r="65" spans="2:2" ht="16.350000000000001" customHeight="1" x14ac:dyDescent="0.15">
      <c r="B65" s="11"/>
    </row>
  </sheetData>
  <sheetProtection formatCells="0" formatRows="0" insertRows="0" deleteRows="0"/>
  <mergeCells count="18">
    <mergeCell ref="C5:I5"/>
    <mergeCell ref="C1:F1"/>
    <mergeCell ref="F2:G2"/>
    <mergeCell ref="H2:I2"/>
    <mergeCell ref="C3:I3"/>
    <mergeCell ref="C4:I4"/>
    <mergeCell ref="B9:B10"/>
    <mergeCell ref="C9:C10"/>
    <mergeCell ref="D9:D10"/>
    <mergeCell ref="E9:E10"/>
    <mergeCell ref="F9:F10"/>
    <mergeCell ref="J9:J10"/>
    <mergeCell ref="K9:K10"/>
    <mergeCell ref="C6:I6"/>
    <mergeCell ref="C7:I7"/>
    <mergeCell ref="C8:I8"/>
    <mergeCell ref="G9:G10"/>
    <mergeCell ref="H9:I9"/>
  </mergeCells>
  <phoneticPr fontId="2"/>
  <conditionalFormatting sqref="D11:D10011">
    <cfRule type="expression" dxfId="17" priority="3">
      <formula>AND(I11&gt;=2000000,D11="",RIGHT(C11,2)&lt;&gt;"月計",RIGHT(C11,2)&lt;&gt;"合計",RIGHT(C11,2)&lt;&gt;"期計")</formula>
    </cfRule>
  </conditionalFormatting>
  <conditionalFormatting sqref="E11:E10011">
    <cfRule type="expression" dxfId="16" priority="2">
      <formula>AND(I11&gt;=2000000,LEN(E11)&lt;&gt;13,RIGHT(C11,2)&lt;&gt;"月計",RIGHT(C11,2)&lt;&gt;"合計",RIGHT(C11,2)&lt;&gt;"期計")</formula>
    </cfRule>
  </conditionalFormatting>
  <conditionalFormatting sqref="J4">
    <cfRule type="containsBlanks" dxfId="15" priority="1">
      <formula>LEN(TRIM(J4))=0</formula>
    </cfRule>
  </conditionalFormatting>
  <dataValidations count="1">
    <dataValidation type="list" allowBlank="1" showInputMessage="1" showErrorMessage="1" sqref="J4" xr:uid="{A190AB53-5D5F-41E8-9BFC-8F7AD0207AB9}">
      <formula1>"3,4,5,6,7"</formula1>
    </dataValidation>
  </dataValidations>
  <pageMargins left="0.78740157480314965" right="0.39370078740157483" top="0.59055118110236227" bottom="0.59055118110236227" header="0.39370078740157483" footer="0.39370078740157483"/>
  <pageSetup paperSize="9" scale="63"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73F2-0C4B-4432-A8CF-79D34276DD72}">
  <sheetPr>
    <tabColor rgb="FFFFFF00"/>
    <pageSetUpPr fitToPage="1"/>
  </sheetPr>
  <dimension ref="B1:M75"/>
  <sheetViews>
    <sheetView zoomScaleNormal="100" workbookViewId="0">
      <selection activeCell="N74" sqref="N7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130" t="s">
        <v>203</v>
      </c>
      <c r="C1" s="259" t="s">
        <v>2</v>
      </c>
      <c r="D1" s="260"/>
      <c r="E1" s="260"/>
      <c r="F1" s="260"/>
      <c r="G1" s="32"/>
      <c r="H1" s="17"/>
      <c r="I1" s="13" t="s">
        <v>3</v>
      </c>
    </row>
    <row r="2" spans="2:13" ht="16.350000000000001" customHeight="1" x14ac:dyDescent="0.15">
      <c r="C2" s="5"/>
      <c r="D2" s="5"/>
      <c r="E2" s="18"/>
      <c r="F2" s="261" t="s">
        <v>4</v>
      </c>
      <c r="G2" s="262"/>
      <c r="H2" s="290"/>
      <c r="I2" s="289"/>
    </row>
    <row r="3" spans="2:13" ht="15.95" customHeight="1" x14ac:dyDescent="0.15">
      <c r="B3" s="31" t="s">
        <v>6</v>
      </c>
      <c r="C3" s="288" t="s">
        <v>7</v>
      </c>
      <c r="D3" s="288"/>
      <c r="E3" s="288"/>
      <c r="F3" s="289"/>
      <c r="G3" s="289"/>
      <c r="H3" s="289"/>
      <c r="I3" s="289"/>
      <c r="J3" s="254" t="s">
        <v>8</v>
      </c>
      <c r="K3" s="16"/>
      <c r="L3" s="16"/>
      <c r="M3" s="16"/>
    </row>
    <row r="4" spans="2:13" ht="15.95" customHeight="1" x14ac:dyDescent="0.15">
      <c r="B4" s="31"/>
      <c r="C4" s="288" t="s">
        <v>9</v>
      </c>
      <c r="D4" s="288"/>
      <c r="E4" s="288"/>
      <c r="F4" s="289"/>
      <c r="G4" s="289"/>
      <c r="H4" s="289"/>
      <c r="I4" s="289"/>
      <c r="J4" s="255"/>
      <c r="K4" s="16"/>
      <c r="L4" s="16"/>
      <c r="M4" s="16"/>
    </row>
    <row r="5" spans="2:13" ht="15.95" customHeight="1" x14ac:dyDescent="0.15">
      <c r="B5" s="31"/>
      <c r="C5" s="288"/>
      <c r="D5" s="288"/>
      <c r="E5" s="288"/>
      <c r="F5" s="289"/>
      <c r="G5" s="289"/>
      <c r="H5" s="289"/>
      <c r="I5" s="289"/>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88"/>
      <c r="D7" s="288"/>
      <c r="E7" s="288"/>
      <c r="F7" s="289"/>
      <c r="G7" s="289"/>
      <c r="H7" s="289"/>
      <c r="I7" s="289"/>
      <c r="J7" s="16"/>
      <c r="K7" s="16"/>
      <c r="L7" s="16"/>
      <c r="M7" s="16"/>
    </row>
    <row r="8" spans="2:13" ht="15.75" customHeight="1" x14ac:dyDescent="0.15">
      <c r="B8" s="6" t="s">
        <v>14</v>
      </c>
      <c r="C8" s="277" t="s">
        <v>212</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c r="C11" s="12"/>
      <c r="D11" s="35"/>
      <c r="E11" s="37"/>
      <c r="F11" s="25"/>
      <c r="G11" s="25"/>
      <c r="H11" s="194"/>
      <c r="I11" s="195"/>
      <c r="J11" s="196"/>
    </row>
    <row r="12" spans="2:13" s="36" customFormat="1" ht="15.95" customHeight="1" x14ac:dyDescent="0.15">
      <c r="B12" s="49"/>
      <c r="C12" s="50"/>
      <c r="D12" s="50"/>
      <c r="E12" s="51"/>
      <c r="F12" s="50"/>
      <c r="G12" s="50"/>
      <c r="H12" s="197"/>
      <c r="I12" s="198"/>
      <c r="J12" s="199"/>
    </row>
    <row r="13" spans="2:13" s="36" customFormat="1" ht="15.95" customHeight="1" x14ac:dyDescent="0.15">
      <c r="B13" s="49"/>
      <c r="C13" s="50"/>
      <c r="D13" s="50"/>
      <c r="E13" s="51"/>
      <c r="F13" s="50"/>
      <c r="G13" s="50"/>
      <c r="H13" s="200"/>
      <c r="I13" s="198"/>
      <c r="J13" s="201"/>
    </row>
    <row r="14" spans="2:13" s="36" customFormat="1" ht="15.95" customHeight="1" x14ac:dyDescent="0.15">
      <c r="B14" s="54"/>
      <c r="C14" s="55" t="s">
        <v>38</v>
      </c>
      <c r="D14" s="55"/>
      <c r="E14" s="56"/>
      <c r="F14" s="57"/>
      <c r="G14" s="57"/>
      <c r="H14" s="202">
        <f>SUM(H11:H13)</f>
        <v>0</v>
      </c>
      <c r="I14" s="203">
        <f>SUM(I11:I13)</f>
        <v>0</v>
      </c>
      <c r="J14" s="204"/>
    </row>
    <row r="15" spans="2:13" s="36" customFormat="1" ht="15.95" customHeight="1" x14ac:dyDescent="0.15">
      <c r="B15" s="63"/>
      <c r="C15" s="35"/>
      <c r="D15" s="35"/>
      <c r="E15" s="37"/>
      <c r="F15" s="35"/>
      <c r="G15" s="35"/>
      <c r="H15" s="205"/>
      <c r="I15" s="206"/>
      <c r="J15" s="201"/>
    </row>
    <row r="16" spans="2:13" s="36" customFormat="1" ht="15.95" customHeight="1" x14ac:dyDescent="0.15">
      <c r="B16" s="49"/>
      <c r="C16" s="50"/>
      <c r="D16" s="50"/>
      <c r="E16" s="51"/>
      <c r="F16" s="50"/>
      <c r="G16" s="50"/>
      <c r="H16" s="207"/>
      <c r="I16" s="198"/>
      <c r="J16" s="199"/>
    </row>
    <row r="17" spans="2:10" s="36" customFormat="1" ht="15.95" customHeight="1" x14ac:dyDescent="0.15">
      <c r="B17" s="49"/>
      <c r="C17" s="50"/>
      <c r="D17" s="50"/>
      <c r="E17" s="51"/>
      <c r="F17" s="50"/>
      <c r="G17" s="50"/>
      <c r="H17" s="200"/>
      <c r="I17" s="198"/>
      <c r="J17" s="201"/>
    </row>
    <row r="18" spans="2:10" s="36" customFormat="1" ht="15.75" customHeight="1" x14ac:dyDescent="0.15">
      <c r="B18" s="54"/>
      <c r="C18" s="55" t="s">
        <v>46</v>
      </c>
      <c r="D18" s="55"/>
      <c r="E18" s="56"/>
      <c r="F18" s="57"/>
      <c r="G18" s="57"/>
      <c r="H18" s="202">
        <f>SUM(H15:H17)</f>
        <v>0</v>
      </c>
      <c r="I18" s="203">
        <f>SUM(I15:I17)</f>
        <v>0</v>
      </c>
      <c r="J18" s="204"/>
    </row>
    <row r="19" spans="2:10" s="36" customFormat="1" ht="15.95" customHeight="1" x14ac:dyDescent="0.15">
      <c r="B19" s="63"/>
      <c r="C19" s="35"/>
      <c r="D19" s="35"/>
      <c r="E19" s="37"/>
      <c r="F19" s="35"/>
      <c r="G19" s="35"/>
      <c r="H19" s="205"/>
      <c r="I19" s="206"/>
      <c r="J19" s="208"/>
    </row>
    <row r="20" spans="2:10" s="36" customFormat="1" ht="15.95" customHeight="1" x14ac:dyDescent="0.15">
      <c r="B20" s="49"/>
      <c r="C20" s="50"/>
      <c r="D20" s="50"/>
      <c r="E20" s="51"/>
      <c r="F20" s="50"/>
      <c r="G20" s="50"/>
      <c r="H20" s="207"/>
      <c r="I20" s="198"/>
      <c r="J20" s="199"/>
    </row>
    <row r="21" spans="2:10" s="36" customFormat="1" ht="15.95" customHeight="1" x14ac:dyDescent="0.15">
      <c r="B21" s="49"/>
      <c r="C21" s="50"/>
      <c r="D21" s="50"/>
      <c r="E21" s="51"/>
      <c r="F21" s="50"/>
      <c r="G21" s="50"/>
      <c r="H21" s="207"/>
      <c r="I21" s="198"/>
      <c r="J21" s="199"/>
    </row>
    <row r="22" spans="2:10" s="36" customFormat="1" ht="15.95" customHeight="1" x14ac:dyDescent="0.15">
      <c r="B22" s="54"/>
      <c r="C22" s="55" t="s">
        <v>51</v>
      </c>
      <c r="D22" s="55"/>
      <c r="E22" s="56"/>
      <c r="F22" s="57"/>
      <c r="G22" s="57"/>
      <c r="H22" s="202">
        <f>SUM(H19:H21)</f>
        <v>0</v>
      </c>
      <c r="I22" s="203">
        <f>SUM(I19:I21)</f>
        <v>0</v>
      </c>
      <c r="J22" s="204"/>
    </row>
    <row r="23" spans="2:10" s="36" customFormat="1" ht="15.95" customHeight="1" x14ac:dyDescent="0.15">
      <c r="B23" s="71"/>
      <c r="C23" s="72" t="s">
        <v>105</v>
      </c>
      <c r="D23" s="72"/>
      <c r="E23" s="73"/>
      <c r="F23" s="74"/>
      <c r="G23" s="74"/>
      <c r="H23" s="209">
        <f>SUM(H14,H18,H22)</f>
        <v>0</v>
      </c>
      <c r="I23" s="210">
        <f>SUM(I14,I18,I22)</f>
        <v>0</v>
      </c>
      <c r="J23" s="211">
        <f>ROUNDDOWN(H23*$J$6,0)</f>
        <v>0</v>
      </c>
    </row>
    <row r="24" spans="2:10" s="36" customFormat="1" ht="15.95" customHeight="1" x14ac:dyDescent="0.15">
      <c r="B24" s="86"/>
      <c r="C24" s="72" t="s">
        <v>106</v>
      </c>
      <c r="D24" s="87"/>
      <c r="E24" s="88"/>
      <c r="F24" s="89"/>
      <c r="G24" s="89"/>
      <c r="H24" s="212">
        <f>'消耗品費（電動車等費用）'!H23</f>
        <v>0</v>
      </c>
      <c r="I24" s="213">
        <f>'消耗品費（電動車等費用）'!I23</f>
        <v>0</v>
      </c>
      <c r="J24" s="211">
        <f>'消耗品費（電動車等費用）'!J23</f>
        <v>0</v>
      </c>
    </row>
    <row r="25" spans="2:10" s="36" customFormat="1" ht="15.95" customHeight="1" x14ac:dyDescent="0.15">
      <c r="B25" s="86"/>
      <c r="C25" s="80" t="s">
        <v>107</v>
      </c>
      <c r="D25" s="92"/>
      <c r="E25" s="93"/>
      <c r="F25" s="94"/>
      <c r="G25" s="94"/>
      <c r="H25" s="212">
        <f>SUM(H23,H24)</f>
        <v>0</v>
      </c>
      <c r="I25" s="213">
        <f>SUM(I23,I24)</f>
        <v>0</v>
      </c>
      <c r="J25" s="214">
        <f>ROUND(J23+J24,0)</f>
        <v>0</v>
      </c>
    </row>
    <row r="26" spans="2:10" ht="15.95" customHeight="1" x14ac:dyDescent="0.15">
      <c r="B26" s="29"/>
      <c r="C26" s="12"/>
      <c r="D26" s="25"/>
      <c r="E26" s="26"/>
      <c r="F26" s="25"/>
      <c r="G26" s="25"/>
      <c r="H26" s="194"/>
      <c r="I26" s="195"/>
      <c r="J26" s="215"/>
    </row>
    <row r="27" spans="2:10" s="36" customFormat="1" ht="15.95" customHeight="1" x14ac:dyDescent="0.15">
      <c r="B27" s="45"/>
      <c r="C27" s="40"/>
      <c r="D27" s="40"/>
      <c r="E27" s="41"/>
      <c r="F27" s="40"/>
      <c r="G27" s="40"/>
      <c r="H27" s="216"/>
      <c r="I27" s="217"/>
      <c r="J27" s="201"/>
    </row>
    <row r="28" spans="2:10" ht="15.95" customHeight="1" x14ac:dyDescent="0.15">
      <c r="B28" s="30"/>
      <c r="C28" s="1"/>
      <c r="D28" s="22"/>
      <c r="E28" s="27"/>
      <c r="F28" s="22"/>
      <c r="G28" s="22"/>
      <c r="H28" s="218"/>
      <c r="I28" s="219"/>
      <c r="J28" s="215"/>
    </row>
    <row r="29" spans="2:10" ht="15.95" customHeight="1" x14ac:dyDescent="0.15">
      <c r="B29" s="21"/>
      <c r="C29" s="9" t="s">
        <v>53</v>
      </c>
      <c r="D29" s="23"/>
      <c r="E29" s="28"/>
      <c r="F29" s="24"/>
      <c r="G29" s="24"/>
      <c r="H29" s="220">
        <f>SUM(H26:H28)</f>
        <v>0</v>
      </c>
      <c r="I29" s="221">
        <f>SUM(I26:I28)</f>
        <v>0</v>
      </c>
      <c r="J29" s="215"/>
    </row>
    <row r="30" spans="2:10" ht="15.95" customHeight="1" x14ac:dyDescent="0.15">
      <c r="B30" s="29"/>
      <c r="C30" s="12"/>
      <c r="D30" s="25"/>
      <c r="E30" s="26"/>
      <c r="F30" s="25"/>
      <c r="G30" s="25"/>
      <c r="H30" s="194"/>
      <c r="I30" s="195"/>
      <c r="J30" s="196"/>
    </row>
    <row r="31" spans="2:10" s="36" customFormat="1" ht="15.95" customHeight="1" x14ac:dyDescent="0.15">
      <c r="B31" s="45"/>
      <c r="C31" s="40"/>
      <c r="D31" s="40"/>
      <c r="E31" s="41"/>
      <c r="F31" s="40"/>
      <c r="G31" s="40"/>
      <c r="H31" s="216"/>
      <c r="I31" s="217"/>
      <c r="J31" s="201"/>
    </row>
    <row r="32" spans="2:10" ht="15.95" customHeight="1" x14ac:dyDescent="0.15">
      <c r="B32" s="30"/>
      <c r="C32" s="1"/>
      <c r="D32" s="22"/>
      <c r="E32" s="27"/>
      <c r="F32" s="22"/>
      <c r="G32" s="22"/>
      <c r="H32" s="218"/>
      <c r="I32" s="219"/>
      <c r="J32" s="215"/>
    </row>
    <row r="33" spans="2:10" ht="15.95" customHeight="1" x14ac:dyDescent="0.15">
      <c r="B33" s="21"/>
      <c r="C33" s="9" t="s">
        <v>54</v>
      </c>
      <c r="D33" s="23"/>
      <c r="E33" s="28"/>
      <c r="F33" s="24"/>
      <c r="G33" s="24"/>
      <c r="H33" s="220">
        <f>SUM(H30:H32)</f>
        <v>0</v>
      </c>
      <c r="I33" s="221">
        <f>SUM(I30:I32)</f>
        <v>0</v>
      </c>
      <c r="J33" s="215"/>
    </row>
    <row r="34" spans="2:10" ht="15.95" customHeight="1" x14ac:dyDescent="0.15">
      <c r="B34" s="29"/>
      <c r="C34" s="12"/>
      <c r="D34" s="25"/>
      <c r="E34" s="26"/>
      <c r="F34" s="25"/>
      <c r="G34" s="25"/>
      <c r="H34" s="194"/>
      <c r="I34" s="195"/>
      <c r="J34" s="196"/>
    </row>
    <row r="35" spans="2:10" s="36" customFormat="1" ht="15.95" customHeight="1" x14ac:dyDescent="0.15">
      <c r="B35" s="45"/>
      <c r="C35" s="40"/>
      <c r="D35" s="40"/>
      <c r="E35" s="41"/>
      <c r="F35" s="40"/>
      <c r="G35" s="40"/>
      <c r="H35" s="216"/>
      <c r="I35" s="217"/>
      <c r="J35" s="201"/>
    </row>
    <row r="36" spans="2:10" ht="15.95" customHeight="1" x14ac:dyDescent="0.15">
      <c r="B36" s="30"/>
      <c r="C36" s="1"/>
      <c r="D36" s="22"/>
      <c r="E36" s="27"/>
      <c r="F36" s="22"/>
      <c r="G36" s="22"/>
      <c r="H36" s="218"/>
      <c r="I36" s="219"/>
      <c r="J36" s="215"/>
    </row>
    <row r="37" spans="2:10" ht="15.95" customHeight="1" x14ac:dyDescent="0.15">
      <c r="B37" s="21"/>
      <c r="C37" s="9" t="s">
        <v>55</v>
      </c>
      <c r="D37" s="23"/>
      <c r="E37" s="28"/>
      <c r="F37" s="24"/>
      <c r="G37" s="24"/>
      <c r="H37" s="220">
        <f>SUM(H34:H36)</f>
        <v>0</v>
      </c>
      <c r="I37" s="221">
        <f>SUM(I34:I36)</f>
        <v>0</v>
      </c>
      <c r="J37" s="215"/>
    </row>
    <row r="38" spans="2:10" s="36" customFormat="1" ht="15.95" customHeight="1" x14ac:dyDescent="0.15">
      <c r="B38" s="71"/>
      <c r="C38" s="72" t="s">
        <v>108</v>
      </c>
      <c r="D38" s="72"/>
      <c r="E38" s="73"/>
      <c r="F38" s="74"/>
      <c r="G38" s="74"/>
      <c r="H38" s="209">
        <f>SUM(H29,H33,H37)</f>
        <v>0</v>
      </c>
      <c r="I38" s="210">
        <f>SUM(I29,I33,I37)</f>
        <v>0</v>
      </c>
      <c r="J38" s="211">
        <f>ROUNDDOWN(H38*$J$6,0)</f>
        <v>0</v>
      </c>
    </row>
    <row r="39" spans="2:10" s="36" customFormat="1" ht="15.95" customHeight="1" x14ac:dyDescent="0.15">
      <c r="B39" s="86"/>
      <c r="C39" s="72" t="s">
        <v>109</v>
      </c>
      <c r="D39" s="87"/>
      <c r="E39" s="88"/>
      <c r="F39" s="89"/>
      <c r="G39" s="89"/>
      <c r="H39" s="212">
        <f>'消耗品費（電動車等費用）'!H36</f>
        <v>0</v>
      </c>
      <c r="I39" s="213">
        <f>'消耗品費（電動車等費用）'!I36</f>
        <v>0</v>
      </c>
      <c r="J39" s="211">
        <f>'消耗品費（電動車等費用）'!J36</f>
        <v>0</v>
      </c>
    </row>
    <row r="40" spans="2:10" s="36" customFormat="1" ht="15.95" customHeight="1" x14ac:dyDescent="0.15">
      <c r="B40" s="86"/>
      <c r="C40" s="72" t="s">
        <v>110</v>
      </c>
      <c r="D40" s="92"/>
      <c r="E40" s="93"/>
      <c r="F40" s="94"/>
      <c r="G40" s="94"/>
      <c r="H40" s="212">
        <f>SUM(H38,H39)</f>
        <v>0</v>
      </c>
      <c r="I40" s="213">
        <f>SUM(I38,I39)</f>
        <v>0</v>
      </c>
      <c r="J40" s="214">
        <f>ROUND(J38+J39,0)</f>
        <v>0</v>
      </c>
    </row>
    <row r="41" spans="2:10" s="36" customFormat="1" ht="15.95" customHeight="1" x14ac:dyDescent="0.15">
      <c r="B41" s="63"/>
      <c r="C41" s="35"/>
      <c r="D41" s="35"/>
      <c r="E41" s="37"/>
      <c r="F41" s="35"/>
      <c r="G41" s="35"/>
      <c r="H41" s="205"/>
      <c r="I41" s="206"/>
      <c r="J41" s="201"/>
    </row>
    <row r="42" spans="2:10" s="36" customFormat="1" ht="15.95" customHeight="1" x14ac:dyDescent="0.15">
      <c r="B42" s="45"/>
      <c r="C42" s="40"/>
      <c r="D42" s="40"/>
      <c r="E42" s="41"/>
      <c r="F42" s="40"/>
      <c r="G42" s="40"/>
      <c r="H42" s="216"/>
      <c r="I42" s="217"/>
      <c r="J42" s="201"/>
    </row>
    <row r="43" spans="2:10" ht="15.95" customHeight="1" x14ac:dyDescent="0.15">
      <c r="B43" s="30"/>
      <c r="C43" s="1"/>
      <c r="D43" s="22"/>
      <c r="E43" s="27"/>
      <c r="F43" s="22"/>
      <c r="G43" s="22"/>
      <c r="H43" s="218"/>
      <c r="I43" s="219"/>
      <c r="J43" s="215"/>
    </row>
    <row r="44" spans="2:10" ht="15.95" customHeight="1" x14ac:dyDescent="0.15">
      <c r="B44" s="21"/>
      <c r="C44" s="9" t="s">
        <v>67</v>
      </c>
      <c r="D44" s="23"/>
      <c r="E44" s="28"/>
      <c r="F44" s="24"/>
      <c r="G44" s="24"/>
      <c r="H44" s="220">
        <f>SUM(H41:H43)</f>
        <v>0</v>
      </c>
      <c r="I44" s="221">
        <f>SUM(I41:I43)</f>
        <v>0</v>
      </c>
      <c r="J44" s="215"/>
    </row>
    <row r="45" spans="2:10" ht="15.95" customHeight="1" x14ac:dyDescent="0.15">
      <c r="B45" s="29"/>
      <c r="C45" s="12"/>
      <c r="D45" s="25"/>
      <c r="E45" s="26"/>
      <c r="F45" s="25"/>
      <c r="G45" s="25"/>
      <c r="H45" s="194"/>
      <c r="I45" s="195"/>
      <c r="J45" s="196"/>
    </row>
    <row r="46" spans="2:10" s="36" customFormat="1" ht="15.95" customHeight="1" x14ac:dyDescent="0.15">
      <c r="B46" s="45"/>
      <c r="C46" s="40"/>
      <c r="D46" s="40"/>
      <c r="E46" s="41"/>
      <c r="F46" s="40"/>
      <c r="G46" s="40"/>
      <c r="H46" s="216"/>
      <c r="I46" s="217"/>
      <c r="J46" s="201"/>
    </row>
    <row r="47" spans="2:10" ht="15.95" customHeight="1" x14ac:dyDescent="0.15">
      <c r="B47" s="30"/>
      <c r="C47" s="1"/>
      <c r="D47" s="22"/>
      <c r="E47" s="27"/>
      <c r="F47" s="22"/>
      <c r="G47" s="22"/>
      <c r="H47" s="218"/>
      <c r="I47" s="219"/>
      <c r="J47" s="215"/>
    </row>
    <row r="48" spans="2:10" ht="15.95" customHeight="1" x14ac:dyDescent="0.15">
      <c r="B48" s="21"/>
      <c r="C48" s="9" t="s">
        <v>74</v>
      </c>
      <c r="D48" s="23"/>
      <c r="E48" s="28"/>
      <c r="F48" s="24"/>
      <c r="G48" s="24"/>
      <c r="H48" s="220">
        <f>SUM(H45:H47)</f>
        <v>0</v>
      </c>
      <c r="I48" s="221">
        <f>SUM(I45:I47)</f>
        <v>0</v>
      </c>
      <c r="J48" s="215"/>
    </row>
    <row r="49" spans="2:10" ht="15.95" customHeight="1" x14ac:dyDescent="0.15">
      <c r="B49" s="29"/>
      <c r="C49" s="12"/>
      <c r="D49" s="25"/>
      <c r="E49" s="26"/>
      <c r="F49" s="25"/>
      <c r="G49" s="25"/>
      <c r="H49" s="194"/>
      <c r="I49" s="195"/>
      <c r="J49" s="196"/>
    </row>
    <row r="50" spans="2:10" s="36" customFormat="1" ht="15.95" customHeight="1" x14ac:dyDescent="0.15">
      <c r="B50" s="70"/>
      <c r="C50" s="50"/>
      <c r="D50" s="50"/>
      <c r="E50" s="51"/>
      <c r="F50" s="50"/>
      <c r="G50" s="50"/>
      <c r="H50" s="200"/>
      <c r="I50" s="198"/>
      <c r="J50" s="201"/>
    </row>
    <row r="51" spans="2:10" s="36" customFormat="1" ht="15.95" customHeight="1" x14ac:dyDescent="0.15">
      <c r="B51" s="70"/>
      <c r="C51" s="50"/>
      <c r="D51" s="50"/>
      <c r="E51" s="51"/>
      <c r="F51" s="50"/>
      <c r="G51" s="50"/>
      <c r="H51" s="200"/>
      <c r="I51" s="198"/>
      <c r="J51" s="201"/>
    </row>
    <row r="52" spans="2:10" s="36" customFormat="1" ht="15.95" customHeight="1" x14ac:dyDescent="0.15">
      <c r="B52" s="54"/>
      <c r="C52" s="55" t="s">
        <v>79</v>
      </c>
      <c r="D52" s="55"/>
      <c r="E52" s="56"/>
      <c r="F52" s="57"/>
      <c r="G52" s="57"/>
      <c r="H52" s="202">
        <f>SUM(H49:H49)</f>
        <v>0</v>
      </c>
      <c r="I52" s="203">
        <f>SUM(I49:I49)</f>
        <v>0</v>
      </c>
      <c r="J52" s="201"/>
    </row>
    <row r="53" spans="2:10" s="36" customFormat="1" ht="15.95" customHeight="1" x14ac:dyDescent="0.15">
      <c r="B53" s="71"/>
      <c r="C53" s="72" t="s">
        <v>111</v>
      </c>
      <c r="D53" s="72"/>
      <c r="E53" s="73"/>
      <c r="F53" s="74"/>
      <c r="G53" s="74"/>
      <c r="H53" s="209">
        <f>SUM(H44,H48,H52)</f>
        <v>0</v>
      </c>
      <c r="I53" s="210">
        <f>SUM($I52,$I44,$I48)</f>
        <v>0</v>
      </c>
      <c r="J53" s="211">
        <f>ROUNDDOWN(H53*$J$6,0)</f>
        <v>0</v>
      </c>
    </row>
    <row r="54" spans="2:10" s="36" customFormat="1" ht="15.95" customHeight="1" x14ac:dyDescent="0.15">
      <c r="B54" s="86"/>
      <c r="C54" s="72" t="s">
        <v>112</v>
      </c>
      <c r="D54" s="87"/>
      <c r="E54" s="88"/>
      <c r="F54" s="89"/>
      <c r="G54" s="89"/>
      <c r="H54" s="212">
        <f>'消耗品費（電動車等費用）'!H49</f>
        <v>0</v>
      </c>
      <c r="I54" s="213">
        <f>'消耗品費（電動車等費用）'!I49</f>
        <v>0</v>
      </c>
      <c r="J54" s="211">
        <f>'消耗品費（電動車等費用）'!J49</f>
        <v>0</v>
      </c>
    </row>
    <row r="55" spans="2:10" s="36" customFormat="1" ht="15.95" customHeight="1" x14ac:dyDescent="0.15">
      <c r="B55" s="86"/>
      <c r="C55" s="72" t="s">
        <v>113</v>
      </c>
      <c r="D55" s="92"/>
      <c r="E55" s="93"/>
      <c r="F55" s="94"/>
      <c r="G55" s="94"/>
      <c r="H55" s="212">
        <f>SUM(H53,H54)</f>
        <v>0</v>
      </c>
      <c r="I55" s="213">
        <f>SUM(I53,I54)</f>
        <v>0</v>
      </c>
      <c r="J55" s="214">
        <f>ROUND(J53+J54,0)</f>
        <v>0</v>
      </c>
    </row>
    <row r="56" spans="2:10" s="36" customFormat="1" ht="15.95" customHeight="1" x14ac:dyDescent="0.15">
      <c r="B56" s="63"/>
      <c r="C56" s="35"/>
      <c r="D56" s="35"/>
      <c r="E56" s="37"/>
      <c r="F56" s="35"/>
      <c r="G56" s="35"/>
      <c r="H56" s="205"/>
      <c r="I56" s="206"/>
      <c r="J56" s="201"/>
    </row>
    <row r="57" spans="2:10" s="36" customFormat="1" ht="15.95" customHeight="1" x14ac:dyDescent="0.15">
      <c r="B57" s="45"/>
      <c r="C57" s="40"/>
      <c r="D57" s="40"/>
      <c r="E57" s="41"/>
      <c r="F57" s="40"/>
      <c r="G57" s="40"/>
      <c r="H57" s="216"/>
      <c r="I57" s="217"/>
      <c r="J57" s="201"/>
    </row>
    <row r="58" spans="2:10" ht="15.95" customHeight="1" x14ac:dyDescent="0.15">
      <c r="B58" s="30"/>
      <c r="C58" s="1"/>
      <c r="D58" s="22"/>
      <c r="E58" s="27"/>
      <c r="F58" s="22"/>
      <c r="G58" s="22"/>
      <c r="H58" s="218"/>
      <c r="I58" s="219"/>
      <c r="J58" s="215"/>
    </row>
    <row r="59" spans="2:10" ht="15.95" customHeight="1" x14ac:dyDescent="0.15">
      <c r="B59" s="21"/>
      <c r="C59" s="9" t="s">
        <v>85</v>
      </c>
      <c r="D59" s="23"/>
      <c r="E59" s="28"/>
      <c r="F59" s="24"/>
      <c r="G59" s="24"/>
      <c r="H59" s="220">
        <f>SUM(H56:H58)</f>
        <v>0</v>
      </c>
      <c r="I59" s="221">
        <f>SUM(I56:I58)</f>
        <v>0</v>
      </c>
      <c r="J59" s="215"/>
    </row>
    <row r="60" spans="2:10" ht="15.95" customHeight="1" x14ac:dyDescent="0.15">
      <c r="B60" s="29"/>
      <c r="C60" s="12"/>
      <c r="D60" s="25"/>
      <c r="E60" s="26"/>
      <c r="F60" s="25"/>
      <c r="G60" s="25"/>
      <c r="H60" s="194"/>
      <c r="I60" s="195"/>
      <c r="J60" s="196"/>
    </row>
    <row r="61" spans="2:10" s="36" customFormat="1" ht="15.95" customHeight="1" x14ac:dyDescent="0.15">
      <c r="B61" s="45"/>
      <c r="C61" s="40"/>
      <c r="D61" s="40"/>
      <c r="E61" s="41"/>
      <c r="F61" s="40"/>
      <c r="G61" s="40"/>
      <c r="H61" s="216"/>
      <c r="I61" s="217"/>
      <c r="J61" s="201"/>
    </row>
    <row r="62" spans="2:10" ht="15.95" customHeight="1" x14ac:dyDescent="0.15">
      <c r="B62" s="30"/>
      <c r="C62" s="1"/>
      <c r="D62" s="22"/>
      <c r="E62" s="27"/>
      <c r="F62" s="22"/>
      <c r="G62" s="22"/>
      <c r="H62" s="218"/>
      <c r="I62" s="219"/>
      <c r="J62" s="215"/>
    </row>
    <row r="63" spans="2:10" ht="15.95" customHeight="1" x14ac:dyDescent="0.15">
      <c r="B63" s="21"/>
      <c r="C63" s="9" t="s">
        <v>90</v>
      </c>
      <c r="D63" s="23"/>
      <c r="E63" s="28"/>
      <c r="F63" s="24"/>
      <c r="G63" s="24"/>
      <c r="H63" s="220">
        <f>SUM(H60:H62)</f>
        <v>0</v>
      </c>
      <c r="I63" s="221">
        <f>SUM(I60:I62)</f>
        <v>0</v>
      </c>
      <c r="J63" s="215"/>
    </row>
    <row r="64" spans="2:10" ht="15.95" customHeight="1" x14ac:dyDescent="0.15">
      <c r="B64" s="29"/>
      <c r="C64" s="12"/>
      <c r="D64" s="25"/>
      <c r="E64" s="26"/>
      <c r="F64" s="25"/>
      <c r="G64" s="25"/>
      <c r="H64" s="194"/>
      <c r="I64" s="195"/>
      <c r="J64" s="196"/>
    </row>
    <row r="65" spans="2:10" s="36" customFormat="1" ht="15.95" customHeight="1" x14ac:dyDescent="0.15">
      <c r="B65" s="45"/>
      <c r="C65" s="40"/>
      <c r="D65" s="40"/>
      <c r="E65" s="41"/>
      <c r="F65" s="40"/>
      <c r="G65" s="40"/>
      <c r="H65" s="216"/>
      <c r="I65" s="217"/>
      <c r="J65" s="201"/>
    </row>
    <row r="66" spans="2:10" ht="15.95" customHeight="1" x14ac:dyDescent="0.15">
      <c r="B66" s="30"/>
      <c r="C66" s="1"/>
      <c r="D66" s="22"/>
      <c r="E66" s="27"/>
      <c r="F66" s="22"/>
      <c r="G66" s="22"/>
      <c r="H66" s="218"/>
      <c r="I66" s="219"/>
      <c r="J66" s="215"/>
    </row>
    <row r="67" spans="2:10" ht="15.95" customHeight="1" x14ac:dyDescent="0.15">
      <c r="B67" s="21"/>
      <c r="C67" s="9" t="s">
        <v>95</v>
      </c>
      <c r="D67" s="23"/>
      <c r="E67" s="28"/>
      <c r="F67" s="24"/>
      <c r="G67" s="24"/>
      <c r="H67" s="220">
        <f>SUM(H64:H66)</f>
        <v>0</v>
      </c>
      <c r="I67" s="221">
        <f>SUM(I64:I66)</f>
        <v>0</v>
      </c>
      <c r="J67" s="215"/>
    </row>
    <row r="68" spans="2:10" s="36" customFormat="1" ht="15.95" customHeight="1" x14ac:dyDescent="0.15">
      <c r="B68" s="71"/>
      <c r="C68" s="72" t="s">
        <v>114</v>
      </c>
      <c r="D68" s="72"/>
      <c r="E68" s="73"/>
      <c r="F68" s="74"/>
      <c r="G68" s="74"/>
      <c r="H68" s="209">
        <f>SUM(H59,H63,H67)</f>
        <v>0</v>
      </c>
      <c r="I68" s="210">
        <f>SUM(I59,I63,I67)</f>
        <v>0</v>
      </c>
      <c r="J68" s="211">
        <f>ROUNDDOWN(H68*$J$6,0)</f>
        <v>0</v>
      </c>
    </row>
    <row r="69" spans="2:10" s="36" customFormat="1" ht="15.95" customHeight="1" x14ac:dyDescent="0.15">
      <c r="B69" s="86"/>
      <c r="C69" s="72" t="s">
        <v>115</v>
      </c>
      <c r="D69" s="87"/>
      <c r="E69" s="88"/>
      <c r="F69" s="89"/>
      <c r="G69" s="89"/>
      <c r="H69" s="212">
        <f>'消耗品費（電動車等費用）'!H62</f>
        <v>0</v>
      </c>
      <c r="I69" s="213">
        <f>'消耗品費（電動車等費用）'!I62</f>
        <v>0</v>
      </c>
      <c r="J69" s="211">
        <f>'消耗品費（電動車等費用）'!J62</f>
        <v>0</v>
      </c>
    </row>
    <row r="70" spans="2:10" s="36" customFormat="1" ht="15.95" customHeight="1" x14ac:dyDescent="0.15">
      <c r="B70" s="86"/>
      <c r="C70" s="72" t="s">
        <v>116</v>
      </c>
      <c r="D70" s="92"/>
      <c r="E70" s="93"/>
      <c r="F70" s="94"/>
      <c r="G70" s="94"/>
      <c r="H70" s="212">
        <f>SUM(H68,H69)</f>
        <v>0</v>
      </c>
      <c r="I70" s="213">
        <f>SUM(I68,I69)</f>
        <v>0</v>
      </c>
      <c r="J70" s="214">
        <f>ROUND(J68+J69,0)</f>
        <v>0</v>
      </c>
    </row>
    <row r="71" spans="2:10" s="36" customFormat="1" ht="15.95" customHeight="1" x14ac:dyDescent="0.15">
      <c r="B71" s="71"/>
      <c r="C71" s="72" t="s">
        <v>117</v>
      </c>
      <c r="D71" s="72"/>
      <c r="E71" s="73"/>
      <c r="F71" s="74"/>
      <c r="G71" s="74"/>
      <c r="H71" s="209">
        <f t="shared" ref="H71:J72" si="0">SUM(H23,H38,H53,H68)</f>
        <v>0</v>
      </c>
      <c r="I71" s="210">
        <f t="shared" si="0"/>
        <v>0</v>
      </c>
      <c r="J71" s="222">
        <f t="shared" si="0"/>
        <v>0</v>
      </c>
    </row>
    <row r="72" spans="2:10" s="36" customFormat="1" ht="15.95" customHeight="1" x14ac:dyDescent="0.15">
      <c r="B72" s="71"/>
      <c r="C72" s="72" t="s">
        <v>118</v>
      </c>
      <c r="D72" s="72"/>
      <c r="E72" s="73"/>
      <c r="F72" s="74"/>
      <c r="G72" s="74"/>
      <c r="H72" s="209">
        <f t="shared" si="0"/>
        <v>0</v>
      </c>
      <c r="I72" s="209">
        <f t="shared" si="0"/>
        <v>0</v>
      </c>
      <c r="J72" s="222">
        <f t="shared" si="0"/>
        <v>0</v>
      </c>
    </row>
    <row r="73" spans="2:10" s="36" customFormat="1" ht="15.95" customHeight="1" x14ac:dyDescent="0.15">
      <c r="B73" s="71"/>
      <c r="C73" s="72" t="s">
        <v>119</v>
      </c>
      <c r="D73" s="72"/>
      <c r="E73" s="73"/>
      <c r="F73" s="74"/>
      <c r="G73" s="74"/>
      <c r="H73" s="209">
        <f>SUM(H71,H72)</f>
        <v>0</v>
      </c>
      <c r="I73" s="210">
        <f>SUM(I71,I72)</f>
        <v>0</v>
      </c>
      <c r="J73" s="222">
        <f>SUM(J71,J72)</f>
        <v>0</v>
      </c>
    </row>
    <row r="74" spans="2:10" ht="16.350000000000001" customHeight="1" x14ac:dyDescent="0.15">
      <c r="B74" s="11"/>
      <c r="J74" s="253" t="s">
        <v>207</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21">
    <cfRule type="expression" dxfId="14" priority="3">
      <formula>AND(I11&gt;=2000000,D11="",RIGHT(C11,2)&lt;&gt;"月計",RIGHT(C11,2)&lt;&gt;"合計",RIGHT(C11,2)&lt;&gt;"期計")</formula>
    </cfRule>
  </conditionalFormatting>
  <conditionalFormatting sqref="E11:E10021">
    <cfRule type="expression" dxfId="13" priority="2">
      <formula>AND(I11&gt;=2000000,LEN(E11)&lt;&gt;13,RIGHT(C11,2)&lt;&gt;"月計",RIGHT(C11,2)&lt;&gt;"合計",RIGHT(C11,2)&lt;&gt;"期計")</formula>
    </cfRule>
  </conditionalFormatting>
  <conditionalFormatting sqref="J4">
    <cfRule type="containsBlanks" dxfId="12" priority="1">
      <formula>LEN(TRIM(J4))=0</formula>
    </cfRule>
  </conditionalFormatting>
  <dataValidations count="1">
    <dataValidation type="list" allowBlank="1" showInputMessage="1" showErrorMessage="1" sqref="J4" xr:uid="{4F7EDE9A-5425-4A18-8DF4-76877D57227C}">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9E67-8EC0-4335-A029-0471C8046E81}">
  <sheetPr codeName="Sheet7">
    <tabColor rgb="FFFFFF00"/>
    <pageSetUpPr fitToPage="1"/>
  </sheetPr>
  <dimension ref="B1:N65"/>
  <sheetViews>
    <sheetView zoomScaleNormal="100" workbookViewId="0">
      <selection activeCell="O65" sqref="O65"/>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2" width="10.75" style="4" customWidth="1"/>
    <col min="13" max="16384" width="9" style="4"/>
  </cols>
  <sheetData>
    <row r="1" spans="2:14" ht="18.75" customHeight="1" x14ac:dyDescent="0.15">
      <c r="B1" s="130" t="s">
        <v>203</v>
      </c>
      <c r="C1" s="259" t="s">
        <v>2</v>
      </c>
      <c r="D1" s="260"/>
      <c r="E1" s="260"/>
      <c r="F1" s="260"/>
      <c r="G1" s="32"/>
      <c r="H1" s="17"/>
      <c r="I1" s="13" t="s">
        <v>3</v>
      </c>
    </row>
    <row r="2" spans="2:14" ht="16.350000000000001" customHeight="1" x14ac:dyDescent="0.15">
      <c r="C2" s="5"/>
      <c r="D2" s="5"/>
      <c r="E2" s="18"/>
      <c r="F2" s="261" t="s">
        <v>4</v>
      </c>
      <c r="G2" s="262"/>
      <c r="H2" s="263"/>
      <c r="I2" s="264"/>
    </row>
    <row r="3" spans="2:14" ht="15.95" customHeight="1" x14ac:dyDescent="0.15">
      <c r="B3" s="31" t="s">
        <v>6</v>
      </c>
      <c r="C3" s="288" t="s">
        <v>7</v>
      </c>
      <c r="D3" s="288"/>
      <c r="E3" s="288"/>
      <c r="F3" s="289"/>
      <c r="G3" s="289"/>
      <c r="H3" s="289"/>
      <c r="I3" s="289"/>
      <c r="J3" s="254" t="s">
        <v>8</v>
      </c>
      <c r="K3" s="16"/>
      <c r="L3" s="16"/>
      <c r="M3" s="16"/>
      <c r="N3" s="16"/>
    </row>
    <row r="4" spans="2:14" ht="15.95" customHeight="1" x14ac:dyDescent="0.15">
      <c r="B4" s="31"/>
      <c r="C4" s="288" t="s">
        <v>9</v>
      </c>
      <c r="D4" s="288"/>
      <c r="E4" s="288"/>
      <c r="F4" s="289"/>
      <c r="G4" s="289"/>
      <c r="H4" s="289"/>
      <c r="I4" s="289"/>
      <c r="J4" s="255"/>
      <c r="K4" s="16"/>
      <c r="L4" s="16"/>
      <c r="M4" s="16"/>
      <c r="N4" s="16"/>
    </row>
    <row r="5" spans="2:14" ht="15.95" customHeight="1" x14ac:dyDescent="0.15">
      <c r="B5" s="31"/>
      <c r="C5" s="257"/>
      <c r="D5" s="257"/>
      <c r="E5" s="257"/>
      <c r="F5" s="258"/>
      <c r="G5" s="258"/>
      <c r="H5" s="258"/>
      <c r="I5" s="258"/>
      <c r="J5" s="254" t="s">
        <v>11</v>
      </c>
      <c r="K5" s="16"/>
      <c r="L5" s="16"/>
      <c r="M5" s="16"/>
      <c r="N5" s="16"/>
    </row>
    <row r="6" spans="2:14" ht="15.95" customHeight="1" x14ac:dyDescent="0.15">
      <c r="B6" s="31" t="s">
        <v>12</v>
      </c>
      <c r="C6" s="257"/>
      <c r="D6" s="257"/>
      <c r="E6" s="257"/>
      <c r="F6" s="258"/>
      <c r="G6" s="258"/>
      <c r="H6" s="258"/>
      <c r="I6" s="258"/>
      <c r="J6" s="256" cm="1">
        <f t="array" ref="J6">_xlfn.IFS($J$4&lt;=5,2/3,$J$4=6,1/2,$J$4&lt;=7,1/3)</f>
        <v>0.66666666666666663</v>
      </c>
      <c r="K6" s="16"/>
      <c r="L6" s="16"/>
      <c r="M6" s="16"/>
      <c r="N6" s="16"/>
    </row>
    <row r="7" spans="2:14" ht="15.95" customHeight="1" x14ac:dyDescent="0.15">
      <c r="B7" s="31" t="s">
        <v>13</v>
      </c>
      <c r="C7" s="257"/>
      <c r="D7" s="257"/>
      <c r="E7" s="257"/>
      <c r="F7" s="258"/>
      <c r="G7" s="258"/>
      <c r="H7" s="258"/>
      <c r="I7" s="258"/>
      <c r="J7" s="16"/>
      <c r="K7" s="16"/>
      <c r="L7" s="16"/>
      <c r="M7" s="16"/>
      <c r="N7" s="16"/>
    </row>
    <row r="8" spans="2:14" ht="15.75" customHeight="1" x14ac:dyDescent="0.15">
      <c r="B8" s="6" t="s">
        <v>14</v>
      </c>
      <c r="C8" s="277" t="s">
        <v>213</v>
      </c>
      <c r="D8" s="278"/>
      <c r="E8" s="278"/>
      <c r="F8" s="279"/>
      <c r="G8" s="279"/>
      <c r="H8" s="279"/>
      <c r="I8" s="280"/>
    </row>
    <row r="9" spans="2:14"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73" t="s">
        <v>21</v>
      </c>
      <c r="K9" s="275" t="s">
        <v>22</v>
      </c>
      <c r="L9" s="285" t="s">
        <v>123</v>
      </c>
    </row>
    <row r="10" spans="2:14" ht="16.350000000000001" customHeight="1" x14ac:dyDescent="0.15">
      <c r="B10" s="266"/>
      <c r="C10" s="268"/>
      <c r="D10" s="270"/>
      <c r="E10" s="272"/>
      <c r="F10" s="268"/>
      <c r="G10" s="282"/>
      <c r="H10" s="7" t="s">
        <v>23</v>
      </c>
      <c r="I10" s="8" t="s">
        <v>24</v>
      </c>
      <c r="J10" s="274"/>
      <c r="K10" s="276"/>
      <c r="L10" s="276"/>
    </row>
    <row r="11" spans="2:14" ht="15.95" customHeight="1" x14ac:dyDescent="0.15">
      <c r="B11" s="231"/>
      <c r="C11" s="232"/>
      <c r="D11" s="232"/>
      <c r="E11" s="233"/>
      <c r="F11" s="232"/>
      <c r="G11" s="232"/>
      <c r="H11" s="224"/>
      <c r="I11" s="225"/>
      <c r="J11" s="223"/>
      <c r="K11" s="234"/>
      <c r="L11" s="234"/>
    </row>
    <row r="12" spans="2:14" s="36" customFormat="1" ht="15.95" customHeight="1" x14ac:dyDescent="0.15">
      <c r="B12" s="235"/>
      <c r="C12" s="236"/>
      <c r="D12" s="236"/>
      <c r="E12" s="237"/>
      <c r="F12" s="236"/>
      <c r="G12" s="236"/>
      <c r="H12" s="226"/>
      <c r="I12" s="227"/>
      <c r="J12" s="223"/>
      <c r="K12" s="234"/>
      <c r="L12" s="234"/>
    </row>
    <row r="13" spans="2:14" ht="15.95" customHeight="1" x14ac:dyDescent="0.15">
      <c r="B13" s="238"/>
      <c r="C13" s="239"/>
      <c r="D13" s="239"/>
      <c r="E13" s="240"/>
      <c r="F13" s="239"/>
      <c r="G13" s="239"/>
      <c r="H13" s="228"/>
      <c r="I13" s="229"/>
      <c r="J13" s="223"/>
      <c r="K13" s="234"/>
      <c r="L13" s="234"/>
    </row>
    <row r="14" spans="2:14" ht="15.95" customHeight="1" x14ac:dyDescent="0.15">
      <c r="B14" s="21"/>
      <c r="C14" s="9" t="s">
        <v>38</v>
      </c>
      <c r="D14" s="23"/>
      <c r="E14" s="28"/>
      <c r="F14" s="24"/>
      <c r="G14" s="24"/>
      <c r="H14" s="185">
        <f>SUM(H11:H13)</f>
        <v>0</v>
      </c>
      <c r="I14" s="186">
        <f>SUM(I11:I13)</f>
        <v>0</v>
      </c>
      <c r="J14" s="187">
        <f>ROUNDDOWN(SUM(J11:J13),0)</f>
        <v>0</v>
      </c>
      <c r="K14" s="61"/>
      <c r="L14" s="61"/>
    </row>
    <row r="15" spans="2:14" ht="15.95" customHeight="1" x14ac:dyDescent="0.15">
      <c r="B15" s="231"/>
      <c r="C15" s="232"/>
      <c r="D15" s="232"/>
      <c r="E15" s="233"/>
      <c r="F15" s="232"/>
      <c r="G15" s="232"/>
      <c r="H15" s="224"/>
      <c r="I15" s="225"/>
      <c r="J15" s="223"/>
      <c r="K15" s="234"/>
      <c r="L15" s="234"/>
    </row>
    <row r="16" spans="2:14" s="36" customFormat="1" ht="15.95" customHeight="1" x14ac:dyDescent="0.15">
      <c r="B16" s="238"/>
      <c r="C16" s="239"/>
      <c r="D16" s="239"/>
      <c r="E16" s="240"/>
      <c r="F16" s="239"/>
      <c r="G16" s="239"/>
      <c r="H16" s="241"/>
      <c r="I16" s="229"/>
      <c r="J16" s="230"/>
      <c r="K16" s="234"/>
      <c r="L16" s="234"/>
    </row>
    <row r="17" spans="2:12" s="36" customFormat="1" ht="15.95" customHeight="1" x14ac:dyDescent="0.15">
      <c r="B17" s="238"/>
      <c r="C17" s="239"/>
      <c r="D17" s="239"/>
      <c r="E17" s="240"/>
      <c r="F17" s="239"/>
      <c r="G17" s="239"/>
      <c r="H17" s="228"/>
      <c r="I17" s="229"/>
      <c r="J17" s="223"/>
      <c r="K17" s="234"/>
      <c r="L17" s="234"/>
    </row>
    <row r="18" spans="2:12" ht="15.75" customHeight="1" x14ac:dyDescent="0.15">
      <c r="B18" s="21"/>
      <c r="C18" s="9" t="s">
        <v>46</v>
      </c>
      <c r="D18" s="23"/>
      <c r="E18" s="28"/>
      <c r="F18" s="24"/>
      <c r="G18" s="24"/>
      <c r="H18" s="185">
        <f>SUM(H15:H17)</f>
        <v>0</v>
      </c>
      <c r="I18" s="186">
        <f>SUM(I15:I17)</f>
        <v>0</v>
      </c>
      <c r="J18" s="187">
        <f>ROUNDDOWN(SUM(J15:J17),0)</f>
        <v>0</v>
      </c>
      <c r="K18" s="61"/>
      <c r="L18" s="61"/>
    </row>
    <row r="19" spans="2:12" ht="15.95" customHeight="1" x14ac:dyDescent="0.15">
      <c r="B19" s="231"/>
      <c r="C19" s="232"/>
      <c r="D19" s="232"/>
      <c r="E19" s="233"/>
      <c r="F19" s="232"/>
      <c r="G19" s="232"/>
      <c r="H19" s="224"/>
      <c r="I19" s="225"/>
      <c r="J19" s="223"/>
      <c r="K19" s="234"/>
      <c r="L19" s="234"/>
    </row>
    <row r="20" spans="2:12" s="36" customFormat="1" ht="15.95" customHeight="1" x14ac:dyDescent="0.15">
      <c r="B20" s="238"/>
      <c r="C20" s="239"/>
      <c r="D20" s="239"/>
      <c r="E20" s="240"/>
      <c r="F20" s="239"/>
      <c r="G20" s="239"/>
      <c r="H20" s="241"/>
      <c r="I20" s="229"/>
      <c r="J20" s="242"/>
      <c r="K20" s="234"/>
      <c r="L20" s="234"/>
    </row>
    <row r="21" spans="2:12" s="36" customFormat="1" ht="15.95" customHeight="1" x14ac:dyDescent="0.15">
      <c r="B21" s="238"/>
      <c r="C21" s="239"/>
      <c r="D21" s="239"/>
      <c r="E21" s="240"/>
      <c r="F21" s="239"/>
      <c r="G21" s="239"/>
      <c r="H21" s="228"/>
      <c r="I21" s="229"/>
      <c r="J21" s="223"/>
      <c r="K21" s="234"/>
      <c r="L21" s="234"/>
    </row>
    <row r="22" spans="2:12" ht="15.95" customHeight="1" x14ac:dyDescent="0.15">
      <c r="B22" s="21"/>
      <c r="C22" s="9" t="s">
        <v>51</v>
      </c>
      <c r="D22" s="23"/>
      <c r="E22" s="28"/>
      <c r="F22" s="24"/>
      <c r="G22" s="24"/>
      <c r="H22" s="185">
        <f>SUM(H19:H21)</f>
        <v>0</v>
      </c>
      <c r="I22" s="186">
        <f>SUM(I19:I21)</f>
        <v>0</v>
      </c>
      <c r="J22" s="187">
        <f>ROUNDDOWN(SUM(J19:J21),0)</f>
        <v>0</v>
      </c>
      <c r="K22" s="59"/>
      <c r="L22" s="59"/>
    </row>
    <row r="23" spans="2:12" ht="15.95" customHeight="1" x14ac:dyDescent="0.15">
      <c r="B23" s="79"/>
      <c r="C23" s="80" t="s">
        <v>205</v>
      </c>
      <c r="D23" s="81"/>
      <c r="E23" s="82"/>
      <c r="F23" s="83"/>
      <c r="G23" s="83"/>
      <c r="H23" s="188">
        <f>SUM(H14,H18,H22)</f>
        <v>0</v>
      </c>
      <c r="I23" s="189">
        <f>SUM(I14,I18,I22)</f>
        <v>0</v>
      </c>
      <c r="J23" s="136">
        <f>SUM(J14,J18,J22)</f>
        <v>0</v>
      </c>
      <c r="K23" s="99"/>
      <c r="L23" s="99"/>
    </row>
    <row r="24" spans="2:12" ht="15.95" customHeight="1" x14ac:dyDescent="0.15">
      <c r="B24" s="243"/>
      <c r="C24" s="244"/>
      <c r="D24" s="244"/>
      <c r="E24" s="245"/>
      <c r="F24" s="244"/>
      <c r="G24" s="244"/>
      <c r="H24" s="246"/>
      <c r="I24" s="247"/>
      <c r="J24" s="223"/>
      <c r="K24" s="234"/>
      <c r="L24" s="234"/>
    </row>
    <row r="25" spans="2:12" s="36" customFormat="1" ht="15.95" customHeight="1" x14ac:dyDescent="0.15">
      <c r="B25" s="243"/>
      <c r="C25" s="244"/>
      <c r="D25" s="244"/>
      <c r="E25" s="245"/>
      <c r="F25" s="244"/>
      <c r="G25" s="244"/>
      <c r="H25" s="246"/>
      <c r="I25" s="247"/>
      <c r="J25" s="223"/>
      <c r="K25" s="234"/>
      <c r="L25" s="234"/>
    </row>
    <row r="26" spans="2:12" ht="15.95" customHeight="1" x14ac:dyDescent="0.15">
      <c r="B26" s="238"/>
      <c r="C26" s="239"/>
      <c r="D26" s="239"/>
      <c r="E26" s="240"/>
      <c r="F26" s="239"/>
      <c r="G26" s="239"/>
      <c r="H26" s="228"/>
      <c r="I26" s="229"/>
      <c r="J26" s="223"/>
      <c r="K26" s="234"/>
      <c r="L26" s="234"/>
    </row>
    <row r="27" spans="2:12" ht="15.95" customHeight="1" x14ac:dyDescent="0.15">
      <c r="B27" s="21"/>
      <c r="C27" s="9" t="s">
        <v>53</v>
      </c>
      <c r="D27" s="23"/>
      <c r="E27" s="28"/>
      <c r="F27" s="24"/>
      <c r="G27" s="24"/>
      <c r="H27" s="185">
        <f>SUM(H24:H26)</f>
        <v>0</v>
      </c>
      <c r="I27" s="186">
        <f>SUM(I24:I26)</f>
        <v>0</v>
      </c>
      <c r="J27" s="187">
        <f>ROUNDDOWN(SUM(J24:J26),0)</f>
        <v>0</v>
      </c>
      <c r="K27" s="61"/>
      <c r="L27" s="61"/>
    </row>
    <row r="28" spans="2:12" ht="15.95" customHeight="1" x14ac:dyDescent="0.15">
      <c r="B28" s="231"/>
      <c r="C28" s="232"/>
      <c r="D28" s="232"/>
      <c r="E28" s="233"/>
      <c r="F28" s="232"/>
      <c r="G28" s="232"/>
      <c r="H28" s="224"/>
      <c r="I28" s="225"/>
      <c r="J28" s="223"/>
      <c r="K28" s="234"/>
      <c r="L28" s="234"/>
    </row>
    <row r="29" spans="2:12" s="36" customFormat="1" ht="15.95" customHeight="1" x14ac:dyDescent="0.15">
      <c r="B29" s="243"/>
      <c r="C29" s="244"/>
      <c r="D29" s="244"/>
      <c r="E29" s="245"/>
      <c r="F29" s="244"/>
      <c r="G29" s="244"/>
      <c r="H29" s="246"/>
      <c r="I29" s="247"/>
      <c r="J29" s="223"/>
      <c r="K29" s="234"/>
      <c r="L29" s="234"/>
    </row>
    <row r="30" spans="2:12" ht="15.95" customHeight="1" x14ac:dyDescent="0.15">
      <c r="B30" s="238"/>
      <c r="C30" s="239"/>
      <c r="D30" s="239"/>
      <c r="E30" s="240"/>
      <c r="F30" s="239"/>
      <c r="G30" s="239"/>
      <c r="H30" s="228"/>
      <c r="I30" s="229"/>
      <c r="J30" s="223"/>
      <c r="K30" s="234"/>
      <c r="L30" s="234"/>
    </row>
    <row r="31" spans="2:12" ht="15.95" customHeight="1" x14ac:dyDescent="0.15">
      <c r="B31" s="21"/>
      <c r="C31" s="9" t="s">
        <v>54</v>
      </c>
      <c r="D31" s="23"/>
      <c r="E31" s="28"/>
      <c r="F31" s="24"/>
      <c r="G31" s="24"/>
      <c r="H31" s="185">
        <f>SUM(H28:H30)</f>
        <v>0</v>
      </c>
      <c r="I31" s="186">
        <f>SUM(I28:I30)</f>
        <v>0</v>
      </c>
      <c r="J31" s="187">
        <f>ROUNDDOWN(SUM(J28:J30),0)</f>
        <v>0</v>
      </c>
      <c r="K31" s="61"/>
      <c r="L31" s="61"/>
    </row>
    <row r="32" spans="2:12" ht="15.95" customHeight="1" x14ac:dyDescent="0.15">
      <c r="B32" s="231"/>
      <c r="C32" s="232"/>
      <c r="D32" s="232"/>
      <c r="E32" s="233"/>
      <c r="F32" s="232"/>
      <c r="G32" s="232"/>
      <c r="H32" s="224"/>
      <c r="I32" s="225"/>
      <c r="J32" s="223"/>
      <c r="K32" s="234"/>
      <c r="L32" s="234"/>
    </row>
    <row r="33" spans="2:12" s="36" customFormat="1" ht="15.95" customHeight="1" x14ac:dyDescent="0.15">
      <c r="B33" s="243"/>
      <c r="C33" s="244"/>
      <c r="D33" s="244"/>
      <c r="E33" s="245"/>
      <c r="F33" s="244"/>
      <c r="G33" s="244"/>
      <c r="H33" s="246"/>
      <c r="I33" s="247"/>
      <c r="J33" s="223"/>
      <c r="K33" s="234"/>
      <c r="L33" s="234"/>
    </row>
    <row r="34" spans="2:12" ht="15.95" customHeight="1" x14ac:dyDescent="0.15">
      <c r="B34" s="238"/>
      <c r="C34" s="239"/>
      <c r="D34" s="239"/>
      <c r="E34" s="240"/>
      <c r="F34" s="239"/>
      <c r="G34" s="239"/>
      <c r="H34" s="228"/>
      <c r="I34" s="229"/>
      <c r="J34" s="223"/>
      <c r="K34" s="234"/>
      <c r="L34" s="234"/>
    </row>
    <row r="35" spans="2:12" ht="15.95" customHeight="1" x14ac:dyDescent="0.15">
      <c r="B35" s="21"/>
      <c r="C35" s="9" t="s">
        <v>55</v>
      </c>
      <c r="D35" s="23"/>
      <c r="E35" s="28"/>
      <c r="F35" s="24"/>
      <c r="G35" s="24"/>
      <c r="H35" s="185">
        <f>SUM(H32:H34)</f>
        <v>0</v>
      </c>
      <c r="I35" s="186">
        <f>SUM(I32:I34)</f>
        <v>0</v>
      </c>
      <c r="J35" s="187">
        <f>ROUNDDOWN(SUM(J32:J34),0)</f>
        <v>0</v>
      </c>
      <c r="K35" s="61"/>
      <c r="L35" s="61"/>
    </row>
    <row r="36" spans="2:12" ht="15.95" customHeight="1" x14ac:dyDescent="0.15">
      <c r="B36" s="79"/>
      <c r="C36" s="80" t="s">
        <v>56</v>
      </c>
      <c r="D36" s="81"/>
      <c r="E36" s="82"/>
      <c r="F36" s="83"/>
      <c r="G36" s="83"/>
      <c r="H36" s="188">
        <f>SUM(H27,H31,H35)</f>
        <v>0</v>
      </c>
      <c r="I36" s="189">
        <f>SUM(I27,I31,I35)</f>
        <v>0</v>
      </c>
      <c r="J36" s="136">
        <f>SUM(J27,J31,J35)</f>
        <v>0</v>
      </c>
      <c r="K36" s="99"/>
      <c r="L36" s="99"/>
    </row>
    <row r="37" spans="2:12" ht="15.95" customHeight="1" x14ac:dyDescent="0.15">
      <c r="B37" s="231"/>
      <c r="C37" s="232"/>
      <c r="D37" s="232"/>
      <c r="E37" s="233"/>
      <c r="F37" s="232"/>
      <c r="G37" s="232"/>
      <c r="H37" s="224"/>
      <c r="I37" s="225"/>
      <c r="J37" s="223"/>
      <c r="K37" s="234"/>
      <c r="L37" s="234"/>
    </row>
    <row r="38" spans="2:12" s="36" customFormat="1" ht="15.95" customHeight="1" x14ac:dyDescent="0.15">
      <c r="B38" s="243"/>
      <c r="C38" s="244"/>
      <c r="D38" s="244"/>
      <c r="E38" s="245"/>
      <c r="F38" s="244"/>
      <c r="G38" s="244"/>
      <c r="H38" s="246"/>
      <c r="I38" s="247"/>
      <c r="J38" s="223"/>
      <c r="K38" s="234"/>
      <c r="L38" s="234"/>
    </row>
    <row r="39" spans="2:12" ht="15.95" customHeight="1" x14ac:dyDescent="0.15">
      <c r="B39" s="238"/>
      <c r="C39" s="239"/>
      <c r="D39" s="239"/>
      <c r="E39" s="240"/>
      <c r="F39" s="239"/>
      <c r="G39" s="239"/>
      <c r="H39" s="228"/>
      <c r="I39" s="229"/>
      <c r="J39" s="223"/>
      <c r="K39" s="234"/>
      <c r="L39" s="234"/>
    </row>
    <row r="40" spans="2:12" ht="15.95" customHeight="1" x14ac:dyDescent="0.15">
      <c r="B40" s="21"/>
      <c r="C40" s="9" t="s">
        <v>67</v>
      </c>
      <c r="D40" s="23"/>
      <c r="E40" s="28"/>
      <c r="F40" s="24"/>
      <c r="G40" s="24"/>
      <c r="H40" s="185">
        <f>SUM(H37:H39)</f>
        <v>0</v>
      </c>
      <c r="I40" s="186">
        <f>SUM(I37:I39)</f>
        <v>0</v>
      </c>
      <c r="J40" s="187">
        <f>ROUNDDOWN(SUM(J37:J39),0)</f>
        <v>0</v>
      </c>
      <c r="K40" s="61"/>
      <c r="L40" s="61"/>
    </row>
    <row r="41" spans="2:12" ht="15.95" customHeight="1" x14ac:dyDescent="0.15">
      <c r="B41" s="243"/>
      <c r="C41" s="244"/>
      <c r="D41" s="244"/>
      <c r="E41" s="245"/>
      <c r="F41" s="244"/>
      <c r="G41" s="244"/>
      <c r="H41" s="246"/>
      <c r="I41" s="247"/>
      <c r="J41" s="223"/>
      <c r="K41" s="234"/>
      <c r="L41" s="234"/>
    </row>
    <row r="42" spans="2:12" s="36" customFormat="1" ht="15.95" customHeight="1" x14ac:dyDescent="0.15">
      <c r="B42" s="243"/>
      <c r="C42" s="244"/>
      <c r="D42" s="244"/>
      <c r="E42" s="245"/>
      <c r="F42" s="244"/>
      <c r="G42" s="244"/>
      <c r="H42" s="246"/>
      <c r="I42" s="247"/>
      <c r="J42" s="223"/>
      <c r="K42" s="234"/>
      <c r="L42" s="234"/>
    </row>
    <row r="43" spans="2:12" ht="15.95" customHeight="1" x14ac:dyDescent="0.15">
      <c r="B43" s="238"/>
      <c r="C43" s="239"/>
      <c r="D43" s="239"/>
      <c r="E43" s="240"/>
      <c r="F43" s="239"/>
      <c r="G43" s="239"/>
      <c r="H43" s="228"/>
      <c r="I43" s="229"/>
      <c r="J43" s="223"/>
      <c r="K43" s="234"/>
      <c r="L43" s="234"/>
    </row>
    <row r="44" spans="2:12" ht="15.95" customHeight="1" x14ac:dyDescent="0.15">
      <c r="B44" s="21"/>
      <c r="C44" s="9" t="s">
        <v>74</v>
      </c>
      <c r="D44" s="23"/>
      <c r="E44" s="28"/>
      <c r="F44" s="24"/>
      <c r="G44" s="24"/>
      <c r="H44" s="185">
        <f>SUM(H41:H43)</f>
        <v>0</v>
      </c>
      <c r="I44" s="186">
        <f>SUM(I41:I43)</f>
        <v>0</v>
      </c>
      <c r="J44" s="187">
        <f>ROUNDDOWN(SUM(J41:J43),0)</f>
        <v>0</v>
      </c>
      <c r="K44" s="61"/>
      <c r="L44" s="61"/>
    </row>
    <row r="45" spans="2:12" ht="15.95" customHeight="1" x14ac:dyDescent="0.15">
      <c r="B45" s="243"/>
      <c r="C45" s="244"/>
      <c r="D45" s="244"/>
      <c r="E45" s="245"/>
      <c r="F45" s="244"/>
      <c r="G45" s="244"/>
      <c r="H45" s="246"/>
      <c r="I45" s="247"/>
      <c r="J45" s="223"/>
      <c r="K45" s="234"/>
      <c r="L45" s="234"/>
    </row>
    <row r="46" spans="2:12" s="36" customFormat="1" ht="15.95" customHeight="1" x14ac:dyDescent="0.15">
      <c r="B46" s="243"/>
      <c r="C46" s="244"/>
      <c r="D46" s="244"/>
      <c r="E46" s="245"/>
      <c r="F46" s="244"/>
      <c r="G46" s="244"/>
      <c r="H46" s="246"/>
      <c r="I46" s="247"/>
      <c r="J46" s="223"/>
      <c r="K46" s="234"/>
      <c r="L46" s="234"/>
    </row>
    <row r="47" spans="2:12" s="36" customFormat="1" ht="15.95" customHeight="1" x14ac:dyDescent="0.15">
      <c r="B47" s="243"/>
      <c r="C47" s="244"/>
      <c r="D47" s="244"/>
      <c r="E47" s="245"/>
      <c r="F47" s="244"/>
      <c r="G47" s="244"/>
      <c r="H47" s="246"/>
      <c r="I47" s="247"/>
      <c r="J47" s="223"/>
      <c r="K47" s="234"/>
      <c r="L47" s="234"/>
    </row>
    <row r="48" spans="2:12" s="36" customFormat="1" ht="15.95" customHeight="1" x14ac:dyDescent="0.15">
      <c r="B48" s="54"/>
      <c r="C48" s="55" t="s">
        <v>79</v>
      </c>
      <c r="D48" s="55"/>
      <c r="E48" s="56"/>
      <c r="F48" s="57"/>
      <c r="G48" s="57"/>
      <c r="H48" s="190">
        <f>SUM(H45:H47)</f>
        <v>0</v>
      </c>
      <c r="I48" s="191">
        <f>SUM(I45:I47)</f>
        <v>0</v>
      </c>
      <c r="J48" s="187">
        <f>ROUNDDOWN(SUM(J45:J47),0)</f>
        <v>0</v>
      </c>
      <c r="K48" s="62"/>
      <c r="L48" s="62"/>
    </row>
    <row r="49" spans="2:12" ht="15.95" customHeight="1" x14ac:dyDescent="0.15">
      <c r="B49" s="79"/>
      <c r="C49" s="80" t="s">
        <v>80</v>
      </c>
      <c r="D49" s="81"/>
      <c r="E49" s="82"/>
      <c r="F49" s="83"/>
      <c r="G49" s="83"/>
      <c r="H49" s="188">
        <f>SUM(H40,H44,H48)</f>
        <v>0</v>
      </c>
      <c r="I49" s="189">
        <f>SUM(I40,I44,I48)</f>
        <v>0</v>
      </c>
      <c r="J49" s="136">
        <f>SUM(J40,J44,J48)</f>
        <v>0</v>
      </c>
      <c r="K49" s="99"/>
      <c r="L49" s="99"/>
    </row>
    <row r="50" spans="2:12" ht="15.95" customHeight="1" x14ac:dyDescent="0.15">
      <c r="B50" s="243"/>
      <c r="C50" s="244"/>
      <c r="D50" s="244"/>
      <c r="E50" s="245"/>
      <c r="F50" s="244"/>
      <c r="G50" s="244"/>
      <c r="H50" s="246"/>
      <c r="I50" s="247"/>
      <c r="J50" s="223"/>
      <c r="K50" s="234"/>
      <c r="L50" s="234"/>
    </row>
    <row r="51" spans="2:12" s="36" customFormat="1" ht="15.95" customHeight="1" x14ac:dyDescent="0.15">
      <c r="B51" s="243"/>
      <c r="C51" s="244"/>
      <c r="D51" s="244"/>
      <c r="E51" s="245"/>
      <c r="F51" s="244"/>
      <c r="G51" s="244"/>
      <c r="H51" s="246"/>
      <c r="I51" s="247"/>
      <c r="J51" s="223"/>
      <c r="K51" s="234"/>
      <c r="L51" s="234"/>
    </row>
    <row r="52" spans="2:12" ht="15.95" customHeight="1" x14ac:dyDescent="0.15">
      <c r="B52" s="238"/>
      <c r="C52" s="239"/>
      <c r="D52" s="239"/>
      <c r="E52" s="240"/>
      <c r="F52" s="239"/>
      <c r="G52" s="239"/>
      <c r="H52" s="228"/>
      <c r="I52" s="229"/>
      <c r="J52" s="223"/>
      <c r="K52" s="234"/>
      <c r="L52" s="234"/>
    </row>
    <row r="53" spans="2:12" ht="15.95" customHeight="1" x14ac:dyDescent="0.15">
      <c r="B53" s="21"/>
      <c r="C53" s="9" t="s">
        <v>85</v>
      </c>
      <c r="D53" s="23"/>
      <c r="E53" s="28"/>
      <c r="F53" s="24"/>
      <c r="G53" s="24"/>
      <c r="H53" s="185">
        <f>SUM(H50:H52)</f>
        <v>0</v>
      </c>
      <c r="I53" s="186">
        <f>SUM(I50:I52)</f>
        <v>0</v>
      </c>
      <c r="J53" s="187">
        <f>ROUNDDOWN(SUM(J50:J52),0)</f>
        <v>0</v>
      </c>
      <c r="K53" s="61"/>
      <c r="L53" s="61"/>
    </row>
    <row r="54" spans="2:12" ht="15.95" customHeight="1" x14ac:dyDescent="0.15">
      <c r="B54" s="243"/>
      <c r="C54" s="244"/>
      <c r="D54" s="244"/>
      <c r="E54" s="245"/>
      <c r="F54" s="244"/>
      <c r="G54" s="244"/>
      <c r="H54" s="246"/>
      <c r="I54" s="247"/>
      <c r="J54" s="223"/>
      <c r="K54" s="234"/>
      <c r="L54" s="234"/>
    </row>
    <row r="55" spans="2:12" s="36" customFormat="1" ht="15.95" customHeight="1" x14ac:dyDescent="0.15">
      <c r="B55" s="243"/>
      <c r="C55" s="244"/>
      <c r="D55" s="244"/>
      <c r="E55" s="245"/>
      <c r="F55" s="244"/>
      <c r="G55" s="244"/>
      <c r="H55" s="246"/>
      <c r="I55" s="247"/>
      <c r="J55" s="223"/>
      <c r="K55" s="234"/>
      <c r="L55" s="234"/>
    </row>
    <row r="56" spans="2:12" ht="15.95" customHeight="1" x14ac:dyDescent="0.15">
      <c r="B56" s="238"/>
      <c r="C56" s="239"/>
      <c r="D56" s="239"/>
      <c r="E56" s="240"/>
      <c r="F56" s="239"/>
      <c r="G56" s="239"/>
      <c r="H56" s="228"/>
      <c r="I56" s="229"/>
      <c r="J56" s="223"/>
      <c r="K56" s="234"/>
      <c r="L56" s="234"/>
    </row>
    <row r="57" spans="2:12" ht="15.95" customHeight="1" x14ac:dyDescent="0.15">
      <c r="B57" s="21"/>
      <c r="C57" s="9" t="s">
        <v>90</v>
      </c>
      <c r="D57" s="23"/>
      <c r="E57" s="28"/>
      <c r="F57" s="24"/>
      <c r="G57" s="24"/>
      <c r="H57" s="185">
        <f>SUM(H54:H56)</f>
        <v>0</v>
      </c>
      <c r="I57" s="186">
        <f>SUM(I54:I56)</f>
        <v>0</v>
      </c>
      <c r="J57" s="187">
        <f>ROUNDDOWN(SUM(J54:J56),0)</f>
        <v>0</v>
      </c>
      <c r="K57" s="61"/>
      <c r="L57" s="61"/>
    </row>
    <row r="58" spans="2:12" ht="15.95" customHeight="1" x14ac:dyDescent="0.15">
      <c r="B58" s="243"/>
      <c r="C58" s="244"/>
      <c r="D58" s="244"/>
      <c r="E58" s="245"/>
      <c r="F58" s="244"/>
      <c r="G58" s="244"/>
      <c r="H58" s="246"/>
      <c r="I58" s="247"/>
      <c r="J58" s="223"/>
      <c r="K58" s="234"/>
      <c r="L58" s="234"/>
    </row>
    <row r="59" spans="2:12" s="36" customFormat="1" ht="15.95" customHeight="1" x14ac:dyDescent="0.15">
      <c r="B59" s="243"/>
      <c r="C59" s="244"/>
      <c r="D59" s="244"/>
      <c r="E59" s="245"/>
      <c r="F59" s="244"/>
      <c r="G59" s="244"/>
      <c r="H59" s="246"/>
      <c r="I59" s="247"/>
      <c r="J59" s="223"/>
      <c r="K59" s="234"/>
      <c r="L59" s="234"/>
    </row>
    <row r="60" spans="2:12" ht="15.95" customHeight="1" x14ac:dyDescent="0.15">
      <c r="B60" s="238"/>
      <c r="C60" s="239"/>
      <c r="D60" s="239"/>
      <c r="E60" s="240"/>
      <c r="F60" s="239"/>
      <c r="G60" s="239"/>
      <c r="H60" s="228"/>
      <c r="I60" s="229"/>
      <c r="J60" s="223"/>
      <c r="K60" s="234"/>
      <c r="L60" s="234"/>
    </row>
    <row r="61" spans="2:12" ht="15.95" customHeight="1" x14ac:dyDescent="0.15">
      <c r="B61" s="21"/>
      <c r="C61" s="9" t="s">
        <v>95</v>
      </c>
      <c r="D61" s="23"/>
      <c r="E61" s="28"/>
      <c r="F61" s="24"/>
      <c r="G61" s="24"/>
      <c r="H61" s="185">
        <f>SUM(H58:H60)</f>
        <v>0</v>
      </c>
      <c r="I61" s="186">
        <f>SUM(I58:I60)</f>
        <v>0</v>
      </c>
      <c r="J61" s="187">
        <f>ROUNDDOWN(SUM(J58:J60),0)</f>
        <v>0</v>
      </c>
      <c r="K61" s="61"/>
      <c r="L61" s="61"/>
    </row>
    <row r="62" spans="2:12" ht="15.95" customHeight="1" x14ac:dyDescent="0.15">
      <c r="B62" s="79"/>
      <c r="C62" s="80" t="s">
        <v>96</v>
      </c>
      <c r="D62" s="81"/>
      <c r="E62" s="82"/>
      <c r="F62" s="83"/>
      <c r="G62" s="83"/>
      <c r="H62" s="188">
        <f>SUM(H53,H57,H61)</f>
        <v>0</v>
      </c>
      <c r="I62" s="189">
        <f>SUM(I53,I57,I61)</f>
        <v>0</v>
      </c>
      <c r="J62" s="136">
        <f>SUM(J53,J57,J61)</f>
        <v>0</v>
      </c>
      <c r="K62" s="99"/>
      <c r="L62" s="99"/>
    </row>
    <row r="63" spans="2:12" ht="15.95" customHeight="1" x14ac:dyDescent="0.15">
      <c r="B63" s="100"/>
      <c r="C63" s="101" t="s">
        <v>97</v>
      </c>
      <c r="D63" s="102"/>
      <c r="E63" s="103"/>
      <c r="F63" s="104"/>
      <c r="G63" s="104"/>
      <c r="H63" s="192">
        <f>SUM(H62,H49,H36,H23)</f>
        <v>0</v>
      </c>
      <c r="I63" s="193">
        <f>SUM(I62,I49,I36,I23)</f>
        <v>0</v>
      </c>
      <c r="J63" s="193">
        <f>SUM(J62,J49,J36,J23)</f>
        <v>0</v>
      </c>
      <c r="K63" s="107"/>
      <c r="L63" s="107"/>
    </row>
    <row r="64" spans="2:12" ht="16.350000000000001" customHeight="1" x14ac:dyDescent="0.15">
      <c r="B64" s="11"/>
      <c r="K64" s="253" t="s">
        <v>207</v>
      </c>
    </row>
    <row r="65" spans="2:2" ht="16.350000000000001" customHeight="1" x14ac:dyDescent="0.15">
      <c r="B65" s="11"/>
    </row>
  </sheetData>
  <sheetProtection formatCells="0" formatRows="0" insertRows="0" deleteRows="0"/>
  <mergeCells count="19">
    <mergeCell ref="L9:L10"/>
    <mergeCell ref="C5:I5"/>
    <mergeCell ref="C1:F1"/>
    <mergeCell ref="F2:G2"/>
    <mergeCell ref="H2:I2"/>
    <mergeCell ref="C3:I3"/>
    <mergeCell ref="C4:I4"/>
    <mergeCell ref="J9:J10"/>
    <mergeCell ref="K9:K10"/>
    <mergeCell ref="C6:I6"/>
    <mergeCell ref="C7:I7"/>
    <mergeCell ref="C8:I8"/>
    <mergeCell ref="G9:G10"/>
    <mergeCell ref="H9:I9"/>
    <mergeCell ref="B9:B10"/>
    <mergeCell ref="C9:C10"/>
    <mergeCell ref="D9:D10"/>
    <mergeCell ref="E9:E10"/>
    <mergeCell ref="F9:F10"/>
  </mergeCells>
  <phoneticPr fontId="2"/>
  <conditionalFormatting sqref="D11:D10011">
    <cfRule type="expression" dxfId="11" priority="9">
      <formula>AND(I11&gt;=2000000,D11="",RIGHT(C11,2)&lt;&gt;"月計",RIGHT(C11,2)&lt;&gt;"合計",RIGHT(C11,2)&lt;&gt;"期計")</formula>
    </cfRule>
  </conditionalFormatting>
  <conditionalFormatting sqref="E11:E10011">
    <cfRule type="expression" dxfId="10" priority="8">
      <formula>AND(I11&gt;=2000000,LEN(E11)&lt;&gt;13,RIGHT(C11,2)&lt;&gt;"月計",RIGHT(C11,2)&lt;&gt;"合計",RIGHT(C11,2)&lt;&gt;"期計")</formula>
    </cfRule>
  </conditionalFormatting>
  <conditionalFormatting sqref="J4">
    <cfRule type="containsBlanks" dxfId="9" priority="1">
      <formula>LEN(TRIM(J4))=0</formula>
    </cfRule>
  </conditionalFormatting>
  <dataValidations count="1">
    <dataValidation type="list" allowBlank="1" showInputMessage="1" showErrorMessage="1" sqref="J4" xr:uid="{855904A9-FFB2-4310-BA68-4942339759F8}">
      <formula1>"3,4,5,6,7"</formula1>
    </dataValidation>
  </dataValidations>
  <pageMargins left="0.78740157480314965" right="0.39370078740157483" top="0.59055118110236227" bottom="0.59055118110236227" header="0.39370078740157483" footer="0.39370078740157483"/>
  <pageSetup paperSize="9" scale="63"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723E8-25D0-44AB-A749-9B40C9C4E2E9}">
  <sheetPr codeName="Sheet8">
    <tabColor rgb="FFFFFF00"/>
    <pageSetUpPr fitToPage="1"/>
  </sheetPr>
  <dimension ref="B1:M75"/>
  <sheetViews>
    <sheetView zoomScaleNormal="100" workbookViewId="0">
      <selection activeCell="N20" sqref="N20"/>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130" t="s">
        <v>203</v>
      </c>
      <c r="C1" s="259" t="s">
        <v>2</v>
      </c>
      <c r="D1" s="260"/>
      <c r="E1" s="260"/>
      <c r="F1" s="260"/>
      <c r="G1" s="32"/>
      <c r="H1" s="17"/>
      <c r="I1" s="13" t="s">
        <v>3</v>
      </c>
    </row>
    <row r="2" spans="2:13" ht="16.350000000000001" customHeight="1" x14ac:dyDescent="0.15">
      <c r="C2" s="5"/>
      <c r="D2" s="5"/>
      <c r="E2" s="18"/>
      <c r="F2" s="261" t="s">
        <v>4</v>
      </c>
      <c r="G2" s="262"/>
      <c r="H2" s="290"/>
      <c r="I2" s="289"/>
    </row>
    <row r="3" spans="2:13" ht="15.95" customHeight="1" x14ac:dyDescent="0.15">
      <c r="B3" s="31" t="s">
        <v>6</v>
      </c>
      <c r="C3" s="288" t="s">
        <v>7</v>
      </c>
      <c r="D3" s="288"/>
      <c r="E3" s="288"/>
      <c r="F3" s="289"/>
      <c r="G3" s="289"/>
      <c r="H3" s="289"/>
      <c r="I3" s="289"/>
      <c r="J3" s="254" t="s">
        <v>8</v>
      </c>
      <c r="K3" s="16"/>
      <c r="L3" s="16"/>
      <c r="M3" s="16"/>
    </row>
    <row r="4" spans="2:13" ht="15.95" customHeight="1" x14ac:dyDescent="0.15">
      <c r="B4" s="31"/>
      <c r="C4" s="288" t="s">
        <v>9</v>
      </c>
      <c r="D4" s="288"/>
      <c r="E4" s="288"/>
      <c r="F4" s="289"/>
      <c r="G4" s="289"/>
      <c r="H4" s="289"/>
      <c r="I4" s="289"/>
      <c r="J4" s="255"/>
      <c r="K4" s="16"/>
      <c r="L4" s="16"/>
      <c r="M4" s="16"/>
    </row>
    <row r="5" spans="2:13" ht="15.95" customHeight="1" x14ac:dyDescent="0.15">
      <c r="B5" s="31"/>
      <c r="C5" s="288"/>
      <c r="D5" s="288"/>
      <c r="E5" s="288"/>
      <c r="F5" s="289"/>
      <c r="G5" s="289"/>
      <c r="H5" s="289"/>
      <c r="I5" s="289"/>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88"/>
      <c r="D7" s="288"/>
      <c r="E7" s="288"/>
      <c r="F7" s="289"/>
      <c r="G7" s="289"/>
      <c r="H7" s="289"/>
      <c r="I7" s="289"/>
      <c r="J7" s="16"/>
      <c r="K7" s="16"/>
      <c r="L7" s="16"/>
      <c r="M7" s="16"/>
    </row>
    <row r="8" spans="2:13" ht="15.75" customHeight="1" x14ac:dyDescent="0.15">
      <c r="B8" s="6" t="s">
        <v>14</v>
      </c>
      <c r="C8" s="277" t="s">
        <v>200</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c r="C11" s="12"/>
      <c r="D11" s="35"/>
      <c r="E11" s="37"/>
      <c r="F11" s="25"/>
      <c r="G11" s="25"/>
      <c r="H11" s="194"/>
      <c r="I11" s="195"/>
      <c r="J11" s="196"/>
    </row>
    <row r="12" spans="2:13" s="36" customFormat="1" ht="15.95" customHeight="1" x14ac:dyDescent="0.15">
      <c r="B12" s="49"/>
      <c r="C12" s="50"/>
      <c r="D12" s="50"/>
      <c r="E12" s="51"/>
      <c r="F12" s="50"/>
      <c r="G12" s="50"/>
      <c r="H12" s="197"/>
      <c r="I12" s="198"/>
      <c r="J12" s="199"/>
    </row>
    <row r="13" spans="2:13" s="36" customFormat="1" ht="15.95" customHeight="1" x14ac:dyDescent="0.15">
      <c r="B13" s="49"/>
      <c r="C13" s="50"/>
      <c r="D13" s="50"/>
      <c r="E13" s="51"/>
      <c r="F13" s="50"/>
      <c r="G13" s="50"/>
      <c r="H13" s="200"/>
      <c r="I13" s="198"/>
      <c r="J13" s="201"/>
    </row>
    <row r="14" spans="2:13" s="36" customFormat="1" ht="15.95" customHeight="1" x14ac:dyDescent="0.15">
      <c r="B14" s="54"/>
      <c r="C14" s="55" t="s">
        <v>38</v>
      </c>
      <c r="D14" s="55"/>
      <c r="E14" s="56"/>
      <c r="F14" s="57"/>
      <c r="G14" s="57"/>
      <c r="H14" s="202">
        <f>SUM(H11:H13)</f>
        <v>0</v>
      </c>
      <c r="I14" s="203">
        <f>SUM(I11:I13)</f>
        <v>0</v>
      </c>
      <c r="J14" s="204"/>
    </row>
    <row r="15" spans="2:13" s="36" customFormat="1" ht="15.95" customHeight="1" x14ac:dyDescent="0.15">
      <c r="B15" s="63"/>
      <c r="C15" s="35"/>
      <c r="D15" s="35"/>
      <c r="E15" s="37"/>
      <c r="F15" s="35"/>
      <c r="G15" s="35"/>
      <c r="H15" s="205"/>
      <c r="I15" s="206"/>
      <c r="J15" s="201"/>
    </row>
    <row r="16" spans="2:13" s="36" customFormat="1" ht="15.95" customHeight="1" x14ac:dyDescent="0.15">
      <c r="B16" s="49"/>
      <c r="C16" s="50"/>
      <c r="D16" s="50"/>
      <c r="E16" s="51"/>
      <c r="F16" s="50"/>
      <c r="G16" s="50"/>
      <c r="H16" s="207"/>
      <c r="I16" s="198"/>
      <c r="J16" s="199"/>
    </row>
    <row r="17" spans="2:10" s="36" customFormat="1" ht="15.95" customHeight="1" x14ac:dyDescent="0.15">
      <c r="B17" s="49"/>
      <c r="C17" s="50"/>
      <c r="D17" s="50"/>
      <c r="E17" s="51"/>
      <c r="F17" s="50"/>
      <c r="G17" s="50"/>
      <c r="H17" s="200"/>
      <c r="I17" s="198"/>
      <c r="J17" s="201"/>
    </row>
    <row r="18" spans="2:10" s="36" customFormat="1" ht="15.75" customHeight="1" x14ac:dyDescent="0.15">
      <c r="B18" s="54"/>
      <c r="C18" s="55" t="s">
        <v>46</v>
      </c>
      <c r="D18" s="55"/>
      <c r="E18" s="56"/>
      <c r="F18" s="57"/>
      <c r="G18" s="57"/>
      <c r="H18" s="202">
        <f>SUM(H15:H17)</f>
        <v>0</v>
      </c>
      <c r="I18" s="203">
        <f>SUM(I15:I17)</f>
        <v>0</v>
      </c>
      <c r="J18" s="204"/>
    </row>
    <row r="19" spans="2:10" s="36" customFormat="1" ht="15.95" customHeight="1" x14ac:dyDescent="0.15">
      <c r="B19" s="63"/>
      <c r="C19" s="35"/>
      <c r="D19" s="35"/>
      <c r="E19" s="37"/>
      <c r="F19" s="35"/>
      <c r="G19" s="35"/>
      <c r="H19" s="205"/>
      <c r="I19" s="206"/>
      <c r="J19" s="208"/>
    </row>
    <row r="20" spans="2:10" s="36" customFormat="1" ht="15.95" customHeight="1" x14ac:dyDescent="0.15">
      <c r="B20" s="49"/>
      <c r="C20" s="50"/>
      <c r="D20" s="50"/>
      <c r="E20" s="51"/>
      <c r="F20" s="50"/>
      <c r="G20" s="50"/>
      <c r="H20" s="207"/>
      <c r="I20" s="198"/>
      <c r="J20" s="199"/>
    </row>
    <row r="21" spans="2:10" s="36" customFormat="1" ht="15.95" customHeight="1" x14ac:dyDescent="0.15">
      <c r="B21" s="49"/>
      <c r="C21" s="50"/>
      <c r="D21" s="50"/>
      <c r="E21" s="51"/>
      <c r="F21" s="50"/>
      <c r="G21" s="50"/>
      <c r="H21" s="207"/>
      <c r="I21" s="198"/>
      <c r="J21" s="199"/>
    </row>
    <row r="22" spans="2:10" s="36" customFormat="1" ht="15.95" customHeight="1" x14ac:dyDescent="0.15">
      <c r="B22" s="54"/>
      <c r="C22" s="55" t="s">
        <v>51</v>
      </c>
      <c r="D22" s="55"/>
      <c r="E22" s="56"/>
      <c r="F22" s="57"/>
      <c r="G22" s="57"/>
      <c r="H22" s="202">
        <f>SUM(H19:H21)</f>
        <v>0</v>
      </c>
      <c r="I22" s="203">
        <f>SUM(I19:I21)</f>
        <v>0</v>
      </c>
      <c r="J22" s="204"/>
    </row>
    <row r="23" spans="2:10" s="36" customFormat="1" ht="15.95" customHeight="1" x14ac:dyDescent="0.15">
      <c r="B23" s="71"/>
      <c r="C23" s="72" t="s">
        <v>105</v>
      </c>
      <c r="D23" s="72"/>
      <c r="E23" s="73"/>
      <c r="F23" s="74"/>
      <c r="G23" s="74"/>
      <c r="H23" s="209">
        <f>SUM(H14,H18,H22)</f>
        <v>0</v>
      </c>
      <c r="I23" s="210">
        <f>SUM(I14,I18,I22)</f>
        <v>0</v>
      </c>
      <c r="J23" s="211">
        <f>ROUNDDOWN(H23*$J$6,0)</f>
        <v>0</v>
      </c>
    </row>
    <row r="24" spans="2:10" s="36" customFormat="1" ht="15.95" customHeight="1" x14ac:dyDescent="0.15">
      <c r="B24" s="86"/>
      <c r="C24" s="72" t="s">
        <v>106</v>
      </c>
      <c r="D24" s="87"/>
      <c r="E24" s="88"/>
      <c r="F24" s="89"/>
      <c r="G24" s="89"/>
      <c r="H24" s="212">
        <f>'★外注費（電動車等費用）'!H23</f>
        <v>0</v>
      </c>
      <c r="I24" s="213">
        <f>'★外注費（電動車等費用）'!I23</f>
        <v>0</v>
      </c>
      <c r="J24" s="211">
        <f>'★外注費（電動車等費用）'!J23</f>
        <v>0</v>
      </c>
    </row>
    <row r="25" spans="2:10" s="36" customFormat="1" ht="15.95" customHeight="1" x14ac:dyDescent="0.15">
      <c r="B25" s="86"/>
      <c r="C25" s="80" t="s">
        <v>107</v>
      </c>
      <c r="D25" s="92"/>
      <c r="E25" s="93"/>
      <c r="F25" s="94"/>
      <c r="G25" s="94"/>
      <c r="H25" s="212">
        <f>SUM(H23,H24)</f>
        <v>0</v>
      </c>
      <c r="I25" s="213">
        <f>SUM(I23,I24)</f>
        <v>0</v>
      </c>
      <c r="J25" s="214">
        <f>ROUND(J23+J24,0)</f>
        <v>0</v>
      </c>
    </row>
    <row r="26" spans="2:10" ht="15.95" customHeight="1" x14ac:dyDescent="0.15">
      <c r="B26" s="29"/>
      <c r="C26" s="12"/>
      <c r="D26" s="25"/>
      <c r="E26" s="26"/>
      <c r="F26" s="25"/>
      <c r="G26" s="25"/>
      <c r="H26" s="194"/>
      <c r="I26" s="195"/>
      <c r="J26" s="215"/>
    </row>
    <row r="27" spans="2:10" s="36" customFormat="1" ht="15.95" customHeight="1" x14ac:dyDescent="0.15">
      <c r="B27" s="45"/>
      <c r="C27" s="40"/>
      <c r="D27" s="40"/>
      <c r="E27" s="41"/>
      <c r="F27" s="40"/>
      <c r="G27" s="40"/>
      <c r="H27" s="216"/>
      <c r="I27" s="217"/>
      <c r="J27" s="201"/>
    </row>
    <row r="28" spans="2:10" ht="15.95" customHeight="1" x14ac:dyDescent="0.15">
      <c r="B28" s="30"/>
      <c r="C28" s="1"/>
      <c r="D28" s="22"/>
      <c r="E28" s="27"/>
      <c r="F28" s="22"/>
      <c r="G28" s="22"/>
      <c r="H28" s="218"/>
      <c r="I28" s="219"/>
      <c r="J28" s="215"/>
    </row>
    <row r="29" spans="2:10" ht="15.95" customHeight="1" x14ac:dyDescent="0.15">
      <c r="B29" s="21"/>
      <c r="C29" s="9" t="s">
        <v>53</v>
      </c>
      <c r="D29" s="23"/>
      <c r="E29" s="28"/>
      <c r="F29" s="24"/>
      <c r="G29" s="24"/>
      <c r="H29" s="220">
        <f>SUM(H26:H28)</f>
        <v>0</v>
      </c>
      <c r="I29" s="221">
        <f>SUM(I26:I28)</f>
        <v>0</v>
      </c>
      <c r="J29" s="215"/>
    </row>
    <row r="30" spans="2:10" ht="15.95" customHeight="1" x14ac:dyDescent="0.15">
      <c r="B30" s="29"/>
      <c r="C30" s="12"/>
      <c r="D30" s="25"/>
      <c r="E30" s="26"/>
      <c r="F30" s="25"/>
      <c r="G30" s="25"/>
      <c r="H30" s="194"/>
      <c r="I30" s="195"/>
      <c r="J30" s="196"/>
    </row>
    <row r="31" spans="2:10" s="36" customFormat="1" ht="15.95" customHeight="1" x14ac:dyDescent="0.15">
      <c r="B31" s="45"/>
      <c r="C31" s="40"/>
      <c r="D31" s="40"/>
      <c r="E31" s="41"/>
      <c r="F31" s="40"/>
      <c r="G31" s="40"/>
      <c r="H31" s="216"/>
      <c r="I31" s="217"/>
      <c r="J31" s="201"/>
    </row>
    <row r="32" spans="2:10" ht="15.95" customHeight="1" x14ac:dyDescent="0.15">
      <c r="B32" s="30"/>
      <c r="C32" s="1"/>
      <c r="D32" s="22"/>
      <c r="E32" s="27"/>
      <c r="F32" s="22"/>
      <c r="G32" s="22"/>
      <c r="H32" s="218"/>
      <c r="I32" s="219"/>
      <c r="J32" s="215"/>
    </row>
    <row r="33" spans="2:10" ht="15.95" customHeight="1" x14ac:dyDescent="0.15">
      <c r="B33" s="21"/>
      <c r="C33" s="9" t="s">
        <v>54</v>
      </c>
      <c r="D33" s="23"/>
      <c r="E33" s="28"/>
      <c r="F33" s="24"/>
      <c r="G33" s="24"/>
      <c r="H33" s="220">
        <f>SUM(H30:H32)</f>
        <v>0</v>
      </c>
      <c r="I33" s="221">
        <f>SUM(I30:I32)</f>
        <v>0</v>
      </c>
      <c r="J33" s="215"/>
    </row>
    <row r="34" spans="2:10" ht="15.95" customHeight="1" x14ac:dyDescent="0.15">
      <c r="B34" s="29"/>
      <c r="C34" s="12"/>
      <c r="D34" s="25"/>
      <c r="E34" s="26"/>
      <c r="F34" s="25"/>
      <c r="G34" s="25"/>
      <c r="H34" s="194"/>
      <c r="I34" s="195"/>
      <c r="J34" s="196"/>
    </row>
    <row r="35" spans="2:10" s="36" customFormat="1" ht="15.95" customHeight="1" x14ac:dyDescent="0.15">
      <c r="B35" s="45"/>
      <c r="C35" s="40"/>
      <c r="D35" s="40"/>
      <c r="E35" s="41"/>
      <c r="F35" s="40"/>
      <c r="G35" s="40"/>
      <c r="H35" s="216"/>
      <c r="I35" s="217"/>
      <c r="J35" s="201"/>
    </row>
    <row r="36" spans="2:10" ht="15.95" customHeight="1" x14ac:dyDescent="0.15">
      <c r="B36" s="30"/>
      <c r="C36" s="1"/>
      <c r="D36" s="22"/>
      <c r="E36" s="27"/>
      <c r="F36" s="22"/>
      <c r="G36" s="22"/>
      <c r="H36" s="218"/>
      <c r="I36" s="219"/>
      <c r="J36" s="215"/>
    </row>
    <row r="37" spans="2:10" ht="15.95" customHeight="1" x14ac:dyDescent="0.15">
      <c r="B37" s="21"/>
      <c r="C37" s="9" t="s">
        <v>55</v>
      </c>
      <c r="D37" s="23"/>
      <c r="E37" s="28"/>
      <c r="F37" s="24"/>
      <c r="G37" s="24"/>
      <c r="H37" s="220">
        <f>SUM(H34:H36)</f>
        <v>0</v>
      </c>
      <c r="I37" s="221">
        <f>SUM(I34:I36)</f>
        <v>0</v>
      </c>
      <c r="J37" s="215"/>
    </row>
    <row r="38" spans="2:10" s="36" customFormat="1" ht="15.95" customHeight="1" x14ac:dyDescent="0.15">
      <c r="B38" s="71"/>
      <c r="C38" s="72" t="s">
        <v>108</v>
      </c>
      <c r="D38" s="72"/>
      <c r="E38" s="73"/>
      <c r="F38" s="74"/>
      <c r="G38" s="74"/>
      <c r="H38" s="209">
        <f>SUM(H29,H33,H37)</f>
        <v>0</v>
      </c>
      <c r="I38" s="210">
        <f>SUM(I29,I33,I37)</f>
        <v>0</v>
      </c>
      <c r="J38" s="211">
        <f>ROUNDDOWN(H38*$J$6,0)</f>
        <v>0</v>
      </c>
    </row>
    <row r="39" spans="2:10" s="36" customFormat="1" ht="15.95" customHeight="1" x14ac:dyDescent="0.15">
      <c r="B39" s="86"/>
      <c r="C39" s="72" t="s">
        <v>109</v>
      </c>
      <c r="D39" s="87"/>
      <c r="E39" s="88"/>
      <c r="F39" s="89"/>
      <c r="G39" s="89"/>
      <c r="H39" s="212">
        <f>'★外注費（電動車等費用）'!H36</f>
        <v>0</v>
      </c>
      <c r="I39" s="213">
        <f>'★外注費（電動車等費用）'!I36</f>
        <v>0</v>
      </c>
      <c r="J39" s="211">
        <f>'★外注費（電動車等費用）'!J36</f>
        <v>0</v>
      </c>
    </row>
    <row r="40" spans="2:10" s="36" customFormat="1" ht="15.95" customHeight="1" x14ac:dyDescent="0.15">
      <c r="B40" s="86"/>
      <c r="C40" s="72" t="s">
        <v>110</v>
      </c>
      <c r="D40" s="92"/>
      <c r="E40" s="93"/>
      <c r="F40" s="94"/>
      <c r="G40" s="94"/>
      <c r="H40" s="212">
        <f>SUM(H38,H39)</f>
        <v>0</v>
      </c>
      <c r="I40" s="213">
        <f>SUM(I38,I39)</f>
        <v>0</v>
      </c>
      <c r="J40" s="214">
        <f>ROUND(J38+J39,0)</f>
        <v>0</v>
      </c>
    </row>
    <row r="41" spans="2:10" s="36" customFormat="1" ht="15.95" customHeight="1" x14ac:dyDescent="0.15">
      <c r="B41" s="63"/>
      <c r="C41" s="35"/>
      <c r="D41" s="35"/>
      <c r="E41" s="37"/>
      <c r="F41" s="35"/>
      <c r="G41" s="35"/>
      <c r="H41" s="205"/>
      <c r="I41" s="206"/>
      <c r="J41" s="201"/>
    </row>
    <row r="42" spans="2:10" s="36" customFormat="1" ht="15.95" customHeight="1" x14ac:dyDescent="0.15">
      <c r="B42" s="45"/>
      <c r="C42" s="40"/>
      <c r="D42" s="40"/>
      <c r="E42" s="41"/>
      <c r="F42" s="40"/>
      <c r="G42" s="40"/>
      <c r="H42" s="216"/>
      <c r="I42" s="217"/>
      <c r="J42" s="201"/>
    </row>
    <row r="43" spans="2:10" ht="15.95" customHeight="1" x14ac:dyDescent="0.15">
      <c r="B43" s="30"/>
      <c r="C43" s="1"/>
      <c r="D43" s="22"/>
      <c r="E43" s="27"/>
      <c r="F43" s="22"/>
      <c r="G43" s="22"/>
      <c r="H43" s="218"/>
      <c r="I43" s="219"/>
      <c r="J43" s="215"/>
    </row>
    <row r="44" spans="2:10" ht="15.95" customHeight="1" x14ac:dyDescent="0.15">
      <c r="B44" s="21"/>
      <c r="C44" s="9" t="s">
        <v>67</v>
      </c>
      <c r="D44" s="23"/>
      <c r="E44" s="28"/>
      <c r="F44" s="24"/>
      <c r="G44" s="24"/>
      <c r="H44" s="220">
        <f>SUM(H41:H43)</f>
        <v>0</v>
      </c>
      <c r="I44" s="221">
        <f>SUM(I41:I43)</f>
        <v>0</v>
      </c>
      <c r="J44" s="215"/>
    </row>
    <row r="45" spans="2:10" ht="15.95" customHeight="1" x14ac:dyDescent="0.15">
      <c r="B45" s="29"/>
      <c r="C45" s="12"/>
      <c r="D45" s="25"/>
      <c r="E45" s="26"/>
      <c r="F45" s="25"/>
      <c r="G45" s="25"/>
      <c r="H45" s="194"/>
      <c r="I45" s="195"/>
      <c r="J45" s="196"/>
    </row>
    <row r="46" spans="2:10" s="36" customFormat="1" ht="15.95" customHeight="1" x14ac:dyDescent="0.15">
      <c r="B46" s="45"/>
      <c r="C46" s="40"/>
      <c r="D46" s="40"/>
      <c r="E46" s="41"/>
      <c r="F46" s="40"/>
      <c r="G46" s="40"/>
      <c r="H46" s="216"/>
      <c r="I46" s="217"/>
      <c r="J46" s="201"/>
    </row>
    <row r="47" spans="2:10" ht="15.95" customHeight="1" x14ac:dyDescent="0.15">
      <c r="B47" s="30"/>
      <c r="C47" s="1"/>
      <c r="D47" s="22"/>
      <c r="E47" s="27"/>
      <c r="F47" s="22"/>
      <c r="G47" s="22"/>
      <c r="H47" s="218"/>
      <c r="I47" s="219"/>
      <c r="J47" s="215"/>
    </row>
    <row r="48" spans="2:10" ht="15.95" customHeight="1" x14ac:dyDescent="0.15">
      <c r="B48" s="21"/>
      <c r="C48" s="9" t="s">
        <v>74</v>
      </c>
      <c r="D48" s="23"/>
      <c r="E48" s="28"/>
      <c r="F48" s="24"/>
      <c r="G48" s="24"/>
      <c r="H48" s="220">
        <f>SUM(H45:H47)</f>
        <v>0</v>
      </c>
      <c r="I48" s="221">
        <f>SUM(I45:I47)</f>
        <v>0</v>
      </c>
      <c r="J48" s="215"/>
    </row>
    <row r="49" spans="2:10" ht="15.95" customHeight="1" x14ac:dyDescent="0.15">
      <c r="B49" s="29"/>
      <c r="C49" s="12"/>
      <c r="D49" s="25"/>
      <c r="E49" s="26"/>
      <c r="F49" s="25"/>
      <c r="G49" s="25"/>
      <c r="H49" s="194"/>
      <c r="I49" s="195"/>
      <c r="J49" s="196"/>
    </row>
    <row r="50" spans="2:10" s="36" customFormat="1" ht="15.95" customHeight="1" x14ac:dyDescent="0.15">
      <c r="B50" s="70"/>
      <c r="C50" s="50"/>
      <c r="D50" s="50"/>
      <c r="E50" s="51"/>
      <c r="F50" s="50"/>
      <c r="G50" s="50"/>
      <c r="H50" s="200"/>
      <c r="I50" s="198"/>
      <c r="J50" s="201"/>
    </row>
    <row r="51" spans="2:10" s="36" customFormat="1" ht="15.95" customHeight="1" x14ac:dyDescent="0.15">
      <c r="B51" s="70"/>
      <c r="C51" s="50"/>
      <c r="D51" s="50"/>
      <c r="E51" s="51"/>
      <c r="F51" s="50"/>
      <c r="G51" s="50"/>
      <c r="H51" s="200"/>
      <c r="I51" s="198"/>
      <c r="J51" s="201"/>
    </row>
    <row r="52" spans="2:10" s="36" customFormat="1" ht="15.95" customHeight="1" x14ac:dyDescent="0.15">
      <c r="B52" s="54"/>
      <c r="C52" s="55" t="s">
        <v>79</v>
      </c>
      <c r="D52" s="55"/>
      <c r="E52" s="56"/>
      <c r="F52" s="57"/>
      <c r="G52" s="57"/>
      <c r="H52" s="202">
        <f>SUM(H49:H49)</f>
        <v>0</v>
      </c>
      <c r="I52" s="203">
        <f>SUM(I49:I49)</f>
        <v>0</v>
      </c>
      <c r="J52" s="201"/>
    </row>
    <row r="53" spans="2:10" s="36" customFormat="1" ht="15.95" customHeight="1" x14ac:dyDescent="0.15">
      <c r="B53" s="71"/>
      <c r="C53" s="72" t="s">
        <v>111</v>
      </c>
      <c r="D53" s="72"/>
      <c r="E53" s="73"/>
      <c r="F53" s="74"/>
      <c r="G53" s="74"/>
      <c r="H53" s="209">
        <f>SUM(H44,H48,H52)</f>
        <v>0</v>
      </c>
      <c r="I53" s="210">
        <f>SUM($I52,$I44,$I48)</f>
        <v>0</v>
      </c>
      <c r="J53" s="211">
        <f>ROUNDDOWN(H53*$J$6,0)</f>
        <v>0</v>
      </c>
    </row>
    <row r="54" spans="2:10" s="36" customFormat="1" ht="15.95" customHeight="1" x14ac:dyDescent="0.15">
      <c r="B54" s="86"/>
      <c r="C54" s="72" t="s">
        <v>112</v>
      </c>
      <c r="D54" s="87"/>
      <c r="E54" s="88"/>
      <c r="F54" s="89"/>
      <c r="G54" s="89"/>
      <c r="H54" s="212">
        <f>'★外注費（電動車等費用）'!H49</f>
        <v>0</v>
      </c>
      <c r="I54" s="213">
        <f>'★外注費（電動車等費用）'!I49</f>
        <v>0</v>
      </c>
      <c r="J54" s="211">
        <f>'★外注費（電動車等費用）'!J49</f>
        <v>0</v>
      </c>
    </row>
    <row r="55" spans="2:10" s="36" customFormat="1" ht="15.95" customHeight="1" x14ac:dyDescent="0.15">
      <c r="B55" s="86"/>
      <c r="C55" s="72" t="s">
        <v>113</v>
      </c>
      <c r="D55" s="92"/>
      <c r="E55" s="93"/>
      <c r="F55" s="94"/>
      <c r="G55" s="94"/>
      <c r="H55" s="212">
        <f>SUM(H53,H54)</f>
        <v>0</v>
      </c>
      <c r="I55" s="213">
        <f>SUM(I53,I54)</f>
        <v>0</v>
      </c>
      <c r="J55" s="214">
        <f>ROUND(J53+J54,0)</f>
        <v>0</v>
      </c>
    </row>
    <row r="56" spans="2:10" s="36" customFormat="1" ht="15.95" customHeight="1" x14ac:dyDescent="0.15">
      <c r="B56" s="63"/>
      <c r="C56" s="35"/>
      <c r="D56" s="35"/>
      <c r="E56" s="37"/>
      <c r="F56" s="35"/>
      <c r="G56" s="35"/>
      <c r="H56" s="205"/>
      <c r="I56" s="206"/>
      <c r="J56" s="201"/>
    </row>
    <row r="57" spans="2:10" s="36" customFormat="1" ht="15.95" customHeight="1" x14ac:dyDescent="0.15">
      <c r="B57" s="45"/>
      <c r="C57" s="40"/>
      <c r="D57" s="40"/>
      <c r="E57" s="41"/>
      <c r="F57" s="40"/>
      <c r="G57" s="40"/>
      <c r="H57" s="216"/>
      <c r="I57" s="217"/>
      <c r="J57" s="201"/>
    </row>
    <row r="58" spans="2:10" ht="15.95" customHeight="1" x14ac:dyDescent="0.15">
      <c r="B58" s="30"/>
      <c r="C58" s="1"/>
      <c r="D58" s="22"/>
      <c r="E58" s="27"/>
      <c r="F58" s="22"/>
      <c r="G58" s="22"/>
      <c r="H58" s="218"/>
      <c r="I58" s="219"/>
      <c r="J58" s="215"/>
    </row>
    <row r="59" spans="2:10" ht="15.95" customHeight="1" x14ac:dyDescent="0.15">
      <c r="B59" s="21"/>
      <c r="C59" s="9" t="s">
        <v>85</v>
      </c>
      <c r="D59" s="23"/>
      <c r="E59" s="28"/>
      <c r="F59" s="24"/>
      <c r="G59" s="24"/>
      <c r="H59" s="220">
        <f>SUM(H56:H58)</f>
        <v>0</v>
      </c>
      <c r="I59" s="221">
        <f>SUM(I56:I58)</f>
        <v>0</v>
      </c>
      <c r="J59" s="215"/>
    </row>
    <row r="60" spans="2:10" ht="15.95" customHeight="1" x14ac:dyDescent="0.15">
      <c r="B60" s="29"/>
      <c r="C60" s="12"/>
      <c r="D60" s="25"/>
      <c r="E60" s="26"/>
      <c r="F60" s="25"/>
      <c r="G60" s="25"/>
      <c r="H60" s="194"/>
      <c r="I60" s="195"/>
      <c r="J60" s="196"/>
    </row>
    <row r="61" spans="2:10" s="36" customFormat="1" ht="15.95" customHeight="1" x14ac:dyDescent="0.15">
      <c r="B61" s="45"/>
      <c r="C61" s="40"/>
      <c r="D61" s="40"/>
      <c r="E61" s="41"/>
      <c r="F61" s="40"/>
      <c r="G61" s="40"/>
      <c r="H61" s="216"/>
      <c r="I61" s="217"/>
      <c r="J61" s="201"/>
    </row>
    <row r="62" spans="2:10" ht="15.95" customHeight="1" x14ac:dyDescent="0.15">
      <c r="B62" s="30"/>
      <c r="C62" s="1"/>
      <c r="D62" s="22"/>
      <c r="E62" s="27"/>
      <c r="F62" s="22"/>
      <c r="G62" s="22"/>
      <c r="H62" s="218"/>
      <c r="I62" s="219"/>
      <c r="J62" s="215"/>
    </row>
    <row r="63" spans="2:10" ht="15.95" customHeight="1" x14ac:dyDescent="0.15">
      <c r="B63" s="21"/>
      <c r="C63" s="9" t="s">
        <v>90</v>
      </c>
      <c r="D63" s="23"/>
      <c r="E63" s="28"/>
      <c r="F63" s="24"/>
      <c r="G63" s="24"/>
      <c r="H63" s="220">
        <f>SUM(H60:H62)</f>
        <v>0</v>
      </c>
      <c r="I63" s="221">
        <f>SUM(I60:I62)</f>
        <v>0</v>
      </c>
      <c r="J63" s="215"/>
    </row>
    <row r="64" spans="2:10" ht="15.95" customHeight="1" x14ac:dyDescent="0.15">
      <c r="B64" s="29"/>
      <c r="C64" s="12"/>
      <c r="D64" s="25"/>
      <c r="E64" s="26"/>
      <c r="F64" s="25"/>
      <c r="G64" s="25"/>
      <c r="H64" s="194"/>
      <c r="I64" s="195"/>
      <c r="J64" s="196"/>
    </row>
    <row r="65" spans="2:10" s="36" customFormat="1" ht="15.95" customHeight="1" x14ac:dyDescent="0.15">
      <c r="B65" s="45"/>
      <c r="C65" s="40"/>
      <c r="D65" s="40"/>
      <c r="E65" s="41"/>
      <c r="F65" s="40"/>
      <c r="G65" s="40"/>
      <c r="H65" s="216"/>
      <c r="I65" s="217"/>
      <c r="J65" s="201"/>
    </row>
    <row r="66" spans="2:10" ht="15.95" customHeight="1" x14ac:dyDescent="0.15">
      <c r="B66" s="30"/>
      <c r="C66" s="1"/>
      <c r="D66" s="22"/>
      <c r="E66" s="27"/>
      <c r="F66" s="22"/>
      <c r="G66" s="22"/>
      <c r="H66" s="218"/>
      <c r="I66" s="219"/>
      <c r="J66" s="215"/>
    </row>
    <row r="67" spans="2:10" ht="15.95" customHeight="1" x14ac:dyDescent="0.15">
      <c r="B67" s="21"/>
      <c r="C67" s="9" t="s">
        <v>95</v>
      </c>
      <c r="D67" s="23"/>
      <c r="E67" s="28"/>
      <c r="F67" s="24"/>
      <c r="G67" s="24"/>
      <c r="H67" s="220">
        <f>SUM(H64:H66)</f>
        <v>0</v>
      </c>
      <c r="I67" s="221">
        <f>SUM(I64:I66)</f>
        <v>0</v>
      </c>
      <c r="J67" s="215"/>
    </row>
    <row r="68" spans="2:10" s="36" customFormat="1" ht="15.95" customHeight="1" x14ac:dyDescent="0.15">
      <c r="B68" s="71"/>
      <c r="C68" s="72" t="s">
        <v>114</v>
      </c>
      <c r="D68" s="72"/>
      <c r="E68" s="73"/>
      <c r="F68" s="74"/>
      <c r="G68" s="74"/>
      <c r="H68" s="209">
        <f>SUM(H59,H63,H67)</f>
        <v>0</v>
      </c>
      <c r="I68" s="210">
        <f>SUM(I59,I63,I67)</f>
        <v>0</v>
      </c>
      <c r="J68" s="211">
        <f>ROUNDDOWN(H68*$J$6,0)</f>
        <v>0</v>
      </c>
    </row>
    <row r="69" spans="2:10" s="36" customFormat="1" ht="15.95" customHeight="1" x14ac:dyDescent="0.15">
      <c r="B69" s="86"/>
      <c r="C69" s="72" t="s">
        <v>115</v>
      </c>
      <c r="D69" s="87"/>
      <c r="E69" s="88"/>
      <c r="F69" s="89"/>
      <c r="G69" s="89"/>
      <c r="H69" s="212">
        <f>'★外注費（電動車等費用）'!H62</f>
        <v>0</v>
      </c>
      <c r="I69" s="213">
        <f>'★外注費（電動車等費用）'!I62</f>
        <v>0</v>
      </c>
      <c r="J69" s="211">
        <f>'★外注費（電動車等費用）'!J62</f>
        <v>0</v>
      </c>
    </row>
    <row r="70" spans="2:10" s="36" customFormat="1" ht="15.95" customHeight="1" x14ac:dyDescent="0.15">
      <c r="B70" s="86"/>
      <c r="C70" s="72" t="s">
        <v>116</v>
      </c>
      <c r="D70" s="92"/>
      <c r="E70" s="93"/>
      <c r="F70" s="94"/>
      <c r="G70" s="94"/>
      <c r="H70" s="212">
        <f>SUM(H68,H69)</f>
        <v>0</v>
      </c>
      <c r="I70" s="213">
        <f>SUM(I68,I69)</f>
        <v>0</v>
      </c>
      <c r="J70" s="214">
        <f>ROUND(J68+J69,0)</f>
        <v>0</v>
      </c>
    </row>
    <row r="71" spans="2:10" s="36" customFormat="1" ht="15.95" customHeight="1" x14ac:dyDescent="0.15">
      <c r="B71" s="71"/>
      <c r="C71" s="72" t="s">
        <v>117</v>
      </c>
      <c r="D71" s="72"/>
      <c r="E71" s="73"/>
      <c r="F71" s="74"/>
      <c r="G71" s="74"/>
      <c r="H71" s="209">
        <f t="shared" ref="H71:J72" si="0">SUM(H23,H38,H53,H68)</f>
        <v>0</v>
      </c>
      <c r="I71" s="210">
        <f t="shared" si="0"/>
        <v>0</v>
      </c>
      <c r="J71" s="222">
        <f t="shared" si="0"/>
        <v>0</v>
      </c>
    </row>
    <row r="72" spans="2:10" s="36" customFormat="1" ht="15.95" customHeight="1" x14ac:dyDescent="0.15">
      <c r="B72" s="71"/>
      <c r="C72" s="72" t="s">
        <v>118</v>
      </c>
      <c r="D72" s="72"/>
      <c r="E72" s="73"/>
      <c r="F72" s="74"/>
      <c r="G72" s="74"/>
      <c r="H72" s="209">
        <f t="shared" si="0"/>
        <v>0</v>
      </c>
      <c r="I72" s="209">
        <f t="shared" si="0"/>
        <v>0</v>
      </c>
      <c r="J72" s="222">
        <f t="shared" si="0"/>
        <v>0</v>
      </c>
    </row>
    <row r="73" spans="2:10" s="36" customFormat="1" ht="15.95" customHeight="1" x14ac:dyDescent="0.15">
      <c r="B73" s="71"/>
      <c r="C73" s="72" t="s">
        <v>119</v>
      </c>
      <c r="D73" s="72"/>
      <c r="E73" s="73"/>
      <c r="F73" s="74"/>
      <c r="G73" s="74"/>
      <c r="H73" s="209">
        <f>SUM(H71,H72)</f>
        <v>0</v>
      </c>
      <c r="I73" s="210">
        <f>SUM(I71,I72)</f>
        <v>0</v>
      </c>
      <c r="J73" s="222">
        <f>SUM(J71,J72)</f>
        <v>0</v>
      </c>
    </row>
    <row r="74" spans="2:10" ht="16.350000000000001" customHeight="1" x14ac:dyDescent="0.15">
      <c r="B74" s="11"/>
      <c r="J74" s="253" t="s">
        <v>207</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21">
    <cfRule type="expression" dxfId="8" priority="3">
      <formula>AND(I11&gt;=2000000,D11="",RIGHT(C11,2)&lt;&gt;"月計",RIGHT(C11,2)&lt;&gt;"合計",RIGHT(C11,2)&lt;&gt;"期計")</formula>
    </cfRule>
  </conditionalFormatting>
  <conditionalFormatting sqref="E11:E10021">
    <cfRule type="expression" dxfId="7" priority="2">
      <formula>AND(I11&gt;=2000000,LEN(E11)&lt;&gt;13,RIGHT(C11,2)&lt;&gt;"月計",RIGHT(C11,2)&lt;&gt;"合計",RIGHT(C11,2)&lt;&gt;"期計")</formula>
    </cfRule>
  </conditionalFormatting>
  <conditionalFormatting sqref="J4">
    <cfRule type="containsBlanks" dxfId="6" priority="1">
      <formula>LEN(TRIM(J4))=0</formula>
    </cfRule>
  </conditionalFormatting>
  <dataValidations count="1">
    <dataValidation type="list" allowBlank="1" showInputMessage="1" showErrorMessage="1" sqref="J4" xr:uid="{91A73EDD-53ED-482D-86B6-299D3AF19B26}">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6516-7B29-41C3-86A7-914730399D44}">
  <sheetPr>
    <tabColor rgb="FFFFFF00"/>
    <pageSetUpPr fitToPage="1"/>
  </sheetPr>
  <dimension ref="B1:N65"/>
  <sheetViews>
    <sheetView zoomScaleNormal="100" workbookViewId="0">
      <selection activeCell="A63" sqref="A63"/>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1" width="10.75" style="4" customWidth="1"/>
    <col min="12" max="16384" width="9" style="4"/>
  </cols>
  <sheetData>
    <row r="1" spans="2:14" ht="18.75" customHeight="1" x14ac:dyDescent="0.15">
      <c r="B1" s="130" t="s">
        <v>203</v>
      </c>
      <c r="C1" s="259" t="s">
        <v>2</v>
      </c>
      <c r="D1" s="260"/>
      <c r="E1" s="260"/>
      <c r="F1" s="260"/>
      <c r="G1" s="32"/>
      <c r="H1" s="17"/>
      <c r="I1" s="13" t="s">
        <v>3</v>
      </c>
    </row>
    <row r="2" spans="2:14" ht="16.350000000000001" customHeight="1" x14ac:dyDescent="0.15">
      <c r="C2" s="5"/>
      <c r="D2" s="5"/>
      <c r="E2" s="18"/>
      <c r="F2" s="261" t="s">
        <v>4</v>
      </c>
      <c r="G2" s="262"/>
      <c r="H2" s="263"/>
      <c r="I2" s="264"/>
    </row>
    <row r="3" spans="2:14" ht="15.95" customHeight="1" x14ac:dyDescent="0.15">
      <c r="B3" s="31" t="s">
        <v>6</v>
      </c>
      <c r="C3" s="288" t="s">
        <v>7</v>
      </c>
      <c r="D3" s="288"/>
      <c r="E3" s="288"/>
      <c r="F3" s="289"/>
      <c r="G3" s="289"/>
      <c r="H3" s="289"/>
      <c r="I3" s="289"/>
      <c r="J3" s="254" t="s">
        <v>8</v>
      </c>
      <c r="K3" s="16"/>
      <c r="L3" s="16"/>
      <c r="M3" s="16"/>
      <c r="N3" s="16"/>
    </row>
    <row r="4" spans="2:14" ht="15.95" customHeight="1" x14ac:dyDescent="0.15">
      <c r="B4" s="31"/>
      <c r="C4" s="288" t="s">
        <v>9</v>
      </c>
      <c r="D4" s="288"/>
      <c r="E4" s="288"/>
      <c r="F4" s="289"/>
      <c r="G4" s="289"/>
      <c r="H4" s="289"/>
      <c r="I4" s="289"/>
      <c r="J4" s="255"/>
      <c r="K4" s="16"/>
      <c r="L4" s="16"/>
      <c r="M4" s="16"/>
      <c r="N4" s="16"/>
    </row>
    <row r="5" spans="2:14" ht="15.95" customHeight="1" x14ac:dyDescent="0.15">
      <c r="B5" s="31"/>
      <c r="C5" s="257"/>
      <c r="D5" s="257"/>
      <c r="E5" s="257"/>
      <c r="F5" s="258"/>
      <c r="G5" s="258"/>
      <c r="H5" s="258"/>
      <c r="I5" s="258"/>
      <c r="J5" s="254" t="s">
        <v>11</v>
      </c>
      <c r="K5" s="16"/>
      <c r="L5" s="16"/>
      <c r="M5" s="16"/>
      <c r="N5" s="16"/>
    </row>
    <row r="6" spans="2:14" ht="15.95" customHeight="1" x14ac:dyDescent="0.15">
      <c r="B6" s="31" t="s">
        <v>12</v>
      </c>
      <c r="C6" s="257"/>
      <c r="D6" s="257"/>
      <c r="E6" s="257"/>
      <c r="F6" s="258"/>
      <c r="G6" s="258"/>
      <c r="H6" s="258"/>
      <c r="I6" s="258"/>
      <c r="J6" s="256" cm="1">
        <f t="array" ref="J6">_xlfn.IFS($J$4&lt;=5,2/3,$J$4=6,1/2,$J$4&lt;=7,1/3)</f>
        <v>0.66666666666666663</v>
      </c>
      <c r="K6" s="16"/>
      <c r="L6" s="16"/>
      <c r="M6" s="16"/>
      <c r="N6" s="16"/>
    </row>
    <row r="7" spans="2:14" ht="15.95" customHeight="1" x14ac:dyDescent="0.15">
      <c r="B7" s="31" t="s">
        <v>13</v>
      </c>
      <c r="C7" s="257"/>
      <c r="D7" s="257"/>
      <c r="E7" s="257"/>
      <c r="F7" s="258"/>
      <c r="G7" s="258"/>
      <c r="H7" s="258"/>
      <c r="I7" s="258"/>
      <c r="J7" s="16"/>
      <c r="K7" s="16"/>
      <c r="L7" s="16"/>
      <c r="M7" s="16"/>
      <c r="N7" s="16"/>
    </row>
    <row r="8" spans="2:14" ht="15.75" customHeight="1" x14ac:dyDescent="0.15">
      <c r="B8" s="6" t="s">
        <v>14</v>
      </c>
      <c r="C8" s="277" t="s">
        <v>214</v>
      </c>
      <c r="D8" s="278"/>
      <c r="E8" s="278"/>
      <c r="F8" s="279"/>
      <c r="G8" s="279"/>
      <c r="H8" s="279"/>
      <c r="I8" s="280"/>
    </row>
    <row r="9" spans="2:14"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73" t="s">
        <v>21</v>
      </c>
      <c r="K9" s="275" t="s">
        <v>22</v>
      </c>
    </row>
    <row r="10" spans="2:14" ht="16.350000000000001" customHeight="1" x14ac:dyDescent="0.15">
      <c r="B10" s="266"/>
      <c r="C10" s="268"/>
      <c r="D10" s="270"/>
      <c r="E10" s="272"/>
      <c r="F10" s="268"/>
      <c r="G10" s="282"/>
      <c r="H10" s="7" t="s">
        <v>23</v>
      </c>
      <c r="I10" s="8" t="s">
        <v>24</v>
      </c>
      <c r="J10" s="274"/>
      <c r="K10" s="276"/>
    </row>
    <row r="11" spans="2:14" ht="15.95" customHeight="1" x14ac:dyDescent="0.15">
      <c r="B11" s="231"/>
      <c r="C11" s="232"/>
      <c r="D11" s="232"/>
      <c r="E11" s="233"/>
      <c r="F11" s="232"/>
      <c r="G11" s="232"/>
      <c r="H11" s="224"/>
      <c r="I11" s="225"/>
      <c r="J11" s="223"/>
      <c r="K11" s="234"/>
    </row>
    <row r="12" spans="2:14" s="36" customFormat="1" ht="15.95" customHeight="1" x14ac:dyDescent="0.15">
      <c r="B12" s="235"/>
      <c r="C12" s="236"/>
      <c r="D12" s="236"/>
      <c r="E12" s="237"/>
      <c r="F12" s="236"/>
      <c r="G12" s="236"/>
      <c r="H12" s="226"/>
      <c r="I12" s="227"/>
      <c r="J12" s="223"/>
      <c r="K12" s="234"/>
    </row>
    <row r="13" spans="2:14" ht="15.95" customHeight="1" x14ac:dyDescent="0.15">
      <c r="B13" s="238"/>
      <c r="C13" s="239"/>
      <c r="D13" s="239"/>
      <c r="E13" s="240"/>
      <c r="F13" s="239"/>
      <c r="G13" s="239"/>
      <c r="H13" s="228"/>
      <c r="I13" s="229"/>
      <c r="J13" s="223"/>
      <c r="K13" s="234"/>
    </row>
    <row r="14" spans="2:14" ht="15.95" customHeight="1" x14ac:dyDescent="0.15">
      <c r="B14" s="21"/>
      <c r="C14" s="9" t="s">
        <v>38</v>
      </c>
      <c r="D14" s="23"/>
      <c r="E14" s="28"/>
      <c r="F14" s="24"/>
      <c r="G14" s="24"/>
      <c r="H14" s="185">
        <f>SUM(H11:H13)</f>
        <v>0</v>
      </c>
      <c r="I14" s="186">
        <f>SUM(I11:I13)</f>
        <v>0</v>
      </c>
      <c r="J14" s="187">
        <f>ROUNDDOWN(SUM(J11:J13),0)</f>
        <v>0</v>
      </c>
      <c r="K14" s="61"/>
    </row>
    <row r="15" spans="2:14" ht="15.95" customHeight="1" x14ac:dyDescent="0.15">
      <c r="B15" s="231"/>
      <c r="C15" s="232"/>
      <c r="D15" s="232"/>
      <c r="E15" s="233"/>
      <c r="F15" s="232"/>
      <c r="G15" s="232"/>
      <c r="H15" s="224"/>
      <c r="I15" s="225"/>
      <c r="J15" s="223"/>
      <c r="K15" s="234"/>
    </row>
    <row r="16" spans="2:14" s="36" customFormat="1" ht="15.95" customHeight="1" x14ac:dyDescent="0.15">
      <c r="B16" s="238"/>
      <c r="C16" s="239"/>
      <c r="D16" s="239"/>
      <c r="E16" s="240"/>
      <c r="F16" s="239"/>
      <c r="G16" s="239"/>
      <c r="H16" s="241"/>
      <c r="I16" s="229"/>
      <c r="J16" s="230"/>
      <c r="K16" s="234"/>
    </row>
    <row r="17" spans="2:11" s="36" customFormat="1" ht="15.95" customHeight="1" x14ac:dyDescent="0.15">
      <c r="B17" s="238"/>
      <c r="C17" s="239"/>
      <c r="D17" s="239"/>
      <c r="E17" s="240"/>
      <c r="F17" s="239"/>
      <c r="G17" s="239"/>
      <c r="H17" s="228"/>
      <c r="I17" s="229"/>
      <c r="J17" s="223"/>
      <c r="K17" s="234"/>
    </row>
    <row r="18" spans="2:11" ht="15.75" customHeight="1" x14ac:dyDescent="0.15">
      <c r="B18" s="21"/>
      <c r="C18" s="9" t="s">
        <v>46</v>
      </c>
      <c r="D18" s="23"/>
      <c r="E18" s="28"/>
      <c r="F18" s="24"/>
      <c r="G18" s="24"/>
      <c r="H18" s="185">
        <f>SUM(H15:H17)</f>
        <v>0</v>
      </c>
      <c r="I18" s="186">
        <f>SUM(I15:I17)</f>
        <v>0</v>
      </c>
      <c r="J18" s="187">
        <f>ROUNDDOWN(SUM(J15:J17),0)</f>
        <v>0</v>
      </c>
      <c r="K18" s="61"/>
    </row>
    <row r="19" spans="2:11" ht="15.95" customHeight="1" x14ac:dyDescent="0.15">
      <c r="B19" s="231"/>
      <c r="C19" s="232"/>
      <c r="D19" s="232"/>
      <c r="E19" s="233"/>
      <c r="F19" s="232"/>
      <c r="G19" s="232"/>
      <c r="H19" s="224"/>
      <c r="I19" s="225"/>
      <c r="J19" s="223"/>
      <c r="K19" s="234"/>
    </row>
    <row r="20" spans="2:11" s="36" customFormat="1" ht="15.95" customHeight="1" x14ac:dyDescent="0.15">
      <c r="B20" s="238"/>
      <c r="C20" s="239"/>
      <c r="D20" s="239"/>
      <c r="E20" s="240"/>
      <c r="F20" s="239"/>
      <c r="G20" s="239"/>
      <c r="H20" s="241"/>
      <c r="I20" s="229"/>
      <c r="J20" s="242"/>
      <c r="K20" s="234"/>
    </row>
    <row r="21" spans="2:11" s="36" customFormat="1" ht="15.95" customHeight="1" x14ac:dyDescent="0.15">
      <c r="B21" s="238"/>
      <c r="C21" s="239"/>
      <c r="D21" s="239"/>
      <c r="E21" s="240"/>
      <c r="F21" s="239"/>
      <c r="G21" s="239"/>
      <c r="H21" s="228"/>
      <c r="I21" s="229"/>
      <c r="J21" s="223"/>
      <c r="K21" s="234"/>
    </row>
    <row r="22" spans="2:11" ht="15.95" customHeight="1" x14ac:dyDescent="0.15">
      <c r="B22" s="21"/>
      <c r="C22" s="9" t="s">
        <v>51</v>
      </c>
      <c r="D22" s="23"/>
      <c r="E22" s="28"/>
      <c r="F22" s="24"/>
      <c r="G22" s="24"/>
      <c r="H22" s="185">
        <f>SUM(H19:H21)</f>
        <v>0</v>
      </c>
      <c r="I22" s="186">
        <f>SUM(I19:I21)</f>
        <v>0</v>
      </c>
      <c r="J22" s="187">
        <f>ROUNDDOWN(SUM(J19:J21),0)</f>
        <v>0</v>
      </c>
      <c r="K22" s="59"/>
    </row>
    <row r="23" spans="2:11" ht="15.95" customHeight="1" x14ac:dyDescent="0.15">
      <c r="B23" s="79"/>
      <c r="C23" s="80" t="s">
        <v>205</v>
      </c>
      <c r="D23" s="81"/>
      <c r="E23" s="82"/>
      <c r="F23" s="83"/>
      <c r="G23" s="83"/>
      <c r="H23" s="188">
        <f>SUM(H14,H18,H22)</f>
        <v>0</v>
      </c>
      <c r="I23" s="189">
        <f>SUM(I14,I18,I22)</f>
        <v>0</v>
      </c>
      <c r="J23" s="136">
        <f>SUM(J14,J18,J22)</f>
        <v>0</v>
      </c>
      <c r="K23" s="99"/>
    </row>
    <row r="24" spans="2:11" ht="15.95" customHeight="1" x14ac:dyDescent="0.15">
      <c r="B24" s="243"/>
      <c r="C24" s="244"/>
      <c r="D24" s="244"/>
      <c r="E24" s="245"/>
      <c r="F24" s="244"/>
      <c r="G24" s="244"/>
      <c r="H24" s="246"/>
      <c r="I24" s="247"/>
      <c r="J24" s="223"/>
      <c r="K24" s="234"/>
    </row>
    <row r="25" spans="2:11" s="36" customFormat="1" ht="15.95" customHeight="1" x14ac:dyDescent="0.15">
      <c r="B25" s="243"/>
      <c r="C25" s="244"/>
      <c r="D25" s="244"/>
      <c r="E25" s="245"/>
      <c r="F25" s="244"/>
      <c r="G25" s="244"/>
      <c r="H25" s="246"/>
      <c r="I25" s="247"/>
      <c r="J25" s="223"/>
      <c r="K25" s="234"/>
    </row>
    <row r="26" spans="2:11" ht="15.95" customHeight="1" x14ac:dyDescent="0.15">
      <c r="B26" s="238"/>
      <c r="C26" s="239"/>
      <c r="D26" s="239"/>
      <c r="E26" s="240"/>
      <c r="F26" s="239"/>
      <c r="G26" s="239"/>
      <c r="H26" s="228"/>
      <c r="I26" s="229"/>
      <c r="J26" s="223"/>
      <c r="K26" s="234"/>
    </row>
    <row r="27" spans="2:11" ht="15.95" customHeight="1" x14ac:dyDescent="0.15">
      <c r="B27" s="21"/>
      <c r="C27" s="9" t="s">
        <v>53</v>
      </c>
      <c r="D27" s="23"/>
      <c r="E27" s="28"/>
      <c r="F27" s="24"/>
      <c r="G27" s="24"/>
      <c r="H27" s="185">
        <f>SUM(H24:H26)</f>
        <v>0</v>
      </c>
      <c r="I27" s="186">
        <f>SUM(I24:I26)</f>
        <v>0</v>
      </c>
      <c r="J27" s="187">
        <f>ROUNDDOWN(SUM(J24:J26),0)</f>
        <v>0</v>
      </c>
      <c r="K27" s="61"/>
    </row>
    <row r="28" spans="2:11" ht="15.95" customHeight="1" x14ac:dyDescent="0.15">
      <c r="B28" s="231"/>
      <c r="C28" s="232"/>
      <c r="D28" s="232"/>
      <c r="E28" s="233"/>
      <c r="F28" s="232"/>
      <c r="G28" s="232"/>
      <c r="H28" s="224"/>
      <c r="I28" s="225"/>
      <c r="J28" s="223"/>
      <c r="K28" s="234"/>
    </row>
    <row r="29" spans="2:11" s="36" customFormat="1" ht="15.95" customHeight="1" x14ac:dyDescent="0.15">
      <c r="B29" s="243"/>
      <c r="C29" s="244"/>
      <c r="D29" s="244"/>
      <c r="E29" s="245"/>
      <c r="F29" s="244"/>
      <c r="G29" s="244"/>
      <c r="H29" s="246"/>
      <c r="I29" s="247"/>
      <c r="J29" s="223"/>
      <c r="K29" s="234"/>
    </row>
    <row r="30" spans="2:11" ht="15.95" customHeight="1" x14ac:dyDescent="0.15">
      <c r="B30" s="238"/>
      <c r="C30" s="239"/>
      <c r="D30" s="239"/>
      <c r="E30" s="240"/>
      <c r="F30" s="239"/>
      <c r="G30" s="239"/>
      <c r="H30" s="228"/>
      <c r="I30" s="229"/>
      <c r="J30" s="223"/>
      <c r="K30" s="234"/>
    </row>
    <row r="31" spans="2:11" ht="15.95" customHeight="1" x14ac:dyDescent="0.15">
      <c r="B31" s="21"/>
      <c r="C31" s="9" t="s">
        <v>54</v>
      </c>
      <c r="D31" s="23"/>
      <c r="E31" s="28"/>
      <c r="F31" s="24"/>
      <c r="G31" s="24"/>
      <c r="H31" s="185">
        <f>SUM(H28:H30)</f>
        <v>0</v>
      </c>
      <c r="I31" s="186">
        <f>SUM(I28:I30)</f>
        <v>0</v>
      </c>
      <c r="J31" s="187">
        <f>ROUNDDOWN(SUM(J28:J30),0)</f>
        <v>0</v>
      </c>
      <c r="K31" s="61"/>
    </row>
    <row r="32" spans="2:11" ht="15.95" customHeight="1" x14ac:dyDescent="0.15">
      <c r="B32" s="231"/>
      <c r="C32" s="232"/>
      <c r="D32" s="232"/>
      <c r="E32" s="233"/>
      <c r="F32" s="232"/>
      <c r="G32" s="232"/>
      <c r="H32" s="224"/>
      <c r="I32" s="225"/>
      <c r="J32" s="223"/>
      <c r="K32" s="234"/>
    </row>
    <row r="33" spans="2:11" s="36" customFormat="1" ht="15.95" customHeight="1" x14ac:dyDescent="0.15">
      <c r="B33" s="243"/>
      <c r="C33" s="244"/>
      <c r="D33" s="244"/>
      <c r="E33" s="245"/>
      <c r="F33" s="244"/>
      <c r="G33" s="244"/>
      <c r="H33" s="246"/>
      <c r="I33" s="247"/>
      <c r="J33" s="223"/>
      <c r="K33" s="234"/>
    </row>
    <row r="34" spans="2:11" ht="15.95" customHeight="1" x14ac:dyDescent="0.15">
      <c r="B34" s="238"/>
      <c r="C34" s="239"/>
      <c r="D34" s="239"/>
      <c r="E34" s="240"/>
      <c r="F34" s="239"/>
      <c r="G34" s="239"/>
      <c r="H34" s="228"/>
      <c r="I34" s="229"/>
      <c r="J34" s="223"/>
      <c r="K34" s="234"/>
    </row>
    <row r="35" spans="2:11" ht="15.95" customHeight="1" x14ac:dyDescent="0.15">
      <c r="B35" s="21"/>
      <c r="C35" s="9" t="s">
        <v>55</v>
      </c>
      <c r="D35" s="23"/>
      <c r="E35" s="28"/>
      <c r="F35" s="24"/>
      <c r="G35" s="24"/>
      <c r="H35" s="185">
        <f>SUM(H32:H34)</f>
        <v>0</v>
      </c>
      <c r="I35" s="186">
        <f>SUM(I32:I34)</f>
        <v>0</v>
      </c>
      <c r="J35" s="187">
        <f>ROUNDDOWN(SUM(J32:J34),0)</f>
        <v>0</v>
      </c>
      <c r="K35" s="61"/>
    </row>
    <row r="36" spans="2:11" ht="15.95" customHeight="1" x14ac:dyDescent="0.15">
      <c r="B36" s="79"/>
      <c r="C36" s="80" t="s">
        <v>56</v>
      </c>
      <c r="D36" s="81"/>
      <c r="E36" s="82"/>
      <c r="F36" s="83"/>
      <c r="G36" s="83"/>
      <c r="H36" s="188">
        <f>SUM(H27,H31,H35)</f>
        <v>0</v>
      </c>
      <c r="I36" s="189">
        <f>SUM(I27,I31,I35)</f>
        <v>0</v>
      </c>
      <c r="J36" s="136">
        <f>SUM(J27,J31,J35)</f>
        <v>0</v>
      </c>
      <c r="K36" s="99"/>
    </row>
    <row r="37" spans="2:11" ht="15.95" customHeight="1" x14ac:dyDescent="0.15">
      <c r="B37" s="231"/>
      <c r="C37" s="232"/>
      <c r="D37" s="232"/>
      <c r="E37" s="233"/>
      <c r="F37" s="232"/>
      <c r="G37" s="232"/>
      <c r="H37" s="224"/>
      <c r="I37" s="225"/>
      <c r="J37" s="223"/>
      <c r="K37" s="234"/>
    </row>
    <row r="38" spans="2:11" s="36" customFormat="1" ht="15.95" customHeight="1" x14ac:dyDescent="0.15">
      <c r="B38" s="243"/>
      <c r="C38" s="244"/>
      <c r="D38" s="244"/>
      <c r="E38" s="245"/>
      <c r="F38" s="244"/>
      <c r="G38" s="244"/>
      <c r="H38" s="246"/>
      <c r="I38" s="247"/>
      <c r="J38" s="223"/>
      <c r="K38" s="234"/>
    </row>
    <row r="39" spans="2:11" ht="15.95" customHeight="1" x14ac:dyDescent="0.15">
      <c r="B39" s="238"/>
      <c r="C39" s="239"/>
      <c r="D39" s="239"/>
      <c r="E39" s="240"/>
      <c r="F39" s="239"/>
      <c r="G39" s="239"/>
      <c r="H39" s="228"/>
      <c r="I39" s="229"/>
      <c r="J39" s="223"/>
      <c r="K39" s="234"/>
    </row>
    <row r="40" spans="2:11" ht="15.95" customHeight="1" x14ac:dyDescent="0.15">
      <c r="B40" s="21"/>
      <c r="C40" s="9" t="s">
        <v>67</v>
      </c>
      <c r="D40" s="23"/>
      <c r="E40" s="28"/>
      <c r="F40" s="24"/>
      <c r="G40" s="24"/>
      <c r="H40" s="185">
        <f>SUM(H37:H39)</f>
        <v>0</v>
      </c>
      <c r="I40" s="186">
        <f>SUM(I37:I39)</f>
        <v>0</v>
      </c>
      <c r="J40" s="187">
        <f>ROUNDDOWN(SUM(J37:J39),0)</f>
        <v>0</v>
      </c>
      <c r="K40" s="61"/>
    </row>
    <row r="41" spans="2:11" ht="15.95" customHeight="1" x14ac:dyDescent="0.15">
      <c r="B41" s="243"/>
      <c r="C41" s="244"/>
      <c r="D41" s="244"/>
      <c r="E41" s="245"/>
      <c r="F41" s="244"/>
      <c r="G41" s="244"/>
      <c r="H41" s="246"/>
      <c r="I41" s="247"/>
      <c r="J41" s="223"/>
      <c r="K41" s="234"/>
    </row>
    <row r="42" spans="2:11" s="36" customFormat="1" ht="15.95" customHeight="1" x14ac:dyDescent="0.15">
      <c r="B42" s="243"/>
      <c r="C42" s="244"/>
      <c r="D42" s="244"/>
      <c r="E42" s="245"/>
      <c r="F42" s="244"/>
      <c r="G42" s="244"/>
      <c r="H42" s="246"/>
      <c r="I42" s="247"/>
      <c r="J42" s="223"/>
      <c r="K42" s="234"/>
    </row>
    <row r="43" spans="2:11" ht="15.95" customHeight="1" x14ac:dyDescent="0.15">
      <c r="B43" s="238"/>
      <c r="C43" s="239"/>
      <c r="D43" s="239"/>
      <c r="E43" s="240"/>
      <c r="F43" s="239"/>
      <c r="G43" s="239"/>
      <c r="H43" s="228"/>
      <c r="I43" s="229"/>
      <c r="J43" s="223"/>
      <c r="K43" s="234"/>
    </row>
    <row r="44" spans="2:11" ht="15.95" customHeight="1" x14ac:dyDescent="0.15">
      <c r="B44" s="21"/>
      <c r="C44" s="9" t="s">
        <v>74</v>
      </c>
      <c r="D44" s="23"/>
      <c r="E44" s="28"/>
      <c r="F44" s="24"/>
      <c r="G44" s="24"/>
      <c r="H44" s="185">
        <f>SUM(H41:H43)</f>
        <v>0</v>
      </c>
      <c r="I44" s="186">
        <f>SUM(I41:I43)</f>
        <v>0</v>
      </c>
      <c r="J44" s="187">
        <f>ROUNDDOWN(SUM(J41:J43),0)</f>
        <v>0</v>
      </c>
      <c r="K44" s="61"/>
    </row>
    <row r="45" spans="2:11" ht="15.95" customHeight="1" x14ac:dyDescent="0.15">
      <c r="B45" s="243"/>
      <c r="C45" s="244"/>
      <c r="D45" s="244"/>
      <c r="E45" s="245"/>
      <c r="F45" s="244"/>
      <c r="G45" s="244"/>
      <c r="H45" s="246"/>
      <c r="I45" s="247"/>
      <c r="J45" s="223"/>
      <c r="K45" s="234"/>
    </row>
    <row r="46" spans="2:11" s="36" customFormat="1" ht="15.95" customHeight="1" x14ac:dyDescent="0.15">
      <c r="B46" s="243"/>
      <c r="C46" s="244"/>
      <c r="D46" s="244"/>
      <c r="E46" s="245"/>
      <c r="F46" s="244"/>
      <c r="G46" s="244"/>
      <c r="H46" s="246"/>
      <c r="I46" s="247"/>
      <c r="J46" s="223"/>
      <c r="K46" s="234"/>
    </row>
    <row r="47" spans="2:11" s="36" customFormat="1" ht="15.95" customHeight="1" x14ac:dyDescent="0.15">
      <c r="B47" s="243"/>
      <c r="C47" s="244"/>
      <c r="D47" s="244"/>
      <c r="E47" s="245"/>
      <c r="F47" s="244"/>
      <c r="G47" s="244"/>
      <c r="H47" s="246"/>
      <c r="I47" s="247"/>
      <c r="J47" s="223"/>
      <c r="K47" s="234"/>
    </row>
    <row r="48" spans="2:11" s="36" customFormat="1" ht="15.95" customHeight="1" x14ac:dyDescent="0.15">
      <c r="B48" s="54"/>
      <c r="C48" s="55" t="s">
        <v>79</v>
      </c>
      <c r="D48" s="55"/>
      <c r="E48" s="56"/>
      <c r="F48" s="57"/>
      <c r="G48" s="57"/>
      <c r="H48" s="190">
        <f>SUM(H45:H47)</f>
        <v>0</v>
      </c>
      <c r="I48" s="191">
        <f>SUM(I45:I47)</f>
        <v>0</v>
      </c>
      <c r="J48" s="187">
        <f>ROUNDDOWN(SUM(J45:J47),0)</f>
        <v>0</v>
      </c>
      <c r="K48" s="62"/>
    </row>
    <row r="49" spans="2:11" ht="15.95" customHeight="1" x14ac:dyDescent="0.15">
      <c r="B49" s="79"/>
      <c r="C49" s="80" t="s">
        <v>80</v>
      </c>
      <c r="D49" s="81"/>
      <c r="E49" s="82"/>
      <c r="F49" s="83"/>
      <c r="G49" s="83"/>
      <c r="H49" s="188">
        <f>SUM(H40,H44,H48)</f>
        <v>0</v>
      </c>
      <c r="I49" s="189">
        <f>SUM(I40,I44,I48)</f>
        <v>0</v>
      </c>
      <c r="J49" s="136">
        <f>SUM(J40,J44,J48)</f>
        <v>0</v>
      </c>
      <c r="K49" s="99"/>
    </row>
    <row r="50" spans="2:11" ht="15.95" customHeight="1" x14ac:dyDescent="0.15">
      <c r="B50" s="243"/>
      <c r="C50" s="244"/>
      <c r="D50" s="244"/>
      <c r="E50" s="245"/>
      <c r="F50" s="244"/>
      <c r="G50" s="244"/>
      <c r="H50" s="246"/>
      <c r="I50" s="247"/>
      <c r="J50" s="223"/>
      <c r="K50" s="234"/>
    </row>
    <row r="51" spans="2:11" s="36" customFormat="1" ht="15.95" customHeight="1" x14ac:dyDescent="0.15">
      <c r="B51" s="243"/>
      <c r="C51" s="244"/>
      <c r="D51" s="244"/>
      <c r="E51" s="245"/>
      <c r="F51" s="244"/>
      <c r="G51" s="244"/>
      <c r="H51" s="246"/>
      <c r="I51" s="247"/>
      <c r="J51" s="223"/>
      <c r="K51" s="234"/>
    </row>
    <row r="52" spans="2:11" ht="15.95" customHeight="1" x14ac:dyDescent="0.15">
      <c r="B52" s="238"/>
      <c r="C52" s="239"/>
      <c r="D52" s="239"/>
      <c r="E52" s="240"/>
      <c r="F52" s="239"/>
      <c r="G52" s="239"/>
      <c r="H52" s="228"/>
      <c r="I52" s="229"/>
      <c r="J52" s="223"/>
      <c r="K52" s="234"/>
    </row>
    <row r="53" spans="2:11" ht="15.95" customHeight="1" x14ac:dyDescent="0.15">
      <c r="B53" s="21"/>
      <c r="C53" s="9" t="s">
        <v>85</v>
      </c>
      <c r="D53" s="23"/>
      <c r="E53" s="28"/>
      <c r="F53" s="24"/>
      <c r="G53" s="24"/>
      <c r="H53" s="185">
        <f>SUM(H50:H52)</f>
        <v>0</v>
      </c>
      <c r="I53" s="186">
        <f>SUM(I50:I52)</f>
        <v>0</v>
      </c>
      <c r="J53" s="187">
        <f>ROUNDDOWN(SUM(J50:J52),0)</f>
        <v>0</v>
      </c>
      <c r="K53" s="61"/>
    </row>
    <row r="54" spans="2:11" ht="15.95" customHeight="1" x14ac:dyDescent="0.15">
      <c r="B54" s="243"/>
      <c r="C54" s="244"/>
      <c r="D54" s="244"/>
      <c r="E54" s="245"/>
      <c r="F54" s="244"/>
      <c r="G54" s="244"/>
      <c r="H54" s="246"/>
      <c r="I54" s="247"/>
      <c r="J54" s="223"/>
      <c r="K54" s="234"/>
    </row>
    <row r="55" spans="2:11" s="36" customFormat="1" ht="15.95" customHeight="1" x14ac:dyDescent="0.15">
      <c r="B55" s="243"/>
      <c r="C55" s="244"/>
      <c r="D55" s="244"/>
      <c r="E55" s="245"/>
      <c r="F55" s="244"/>
      <c r="G55" s="244"/>
      <c r="H55" s="246"/>
      <c r="I55" s="247"/>
      <c r="J55" s="223"/>
      <c r="K55" s="234"/>
    </row>
    <row r="56" spans="2:11" ht="15.95" customHeight="1" x14ac:dyDescent="0.15">
      <c r="B56" s="238"/>
      <c r="C56" s="239"/>
      <c r="D56" s="239"/>
      <c r="E56" s="240"/>
      <c r="F56" s="239"/>
      <c r="G56" s="239"/>
      <c r="H56" s="228"/>
      <c r="I56" s="229"/>
      <c r="J56" s="223"/>
      <c r="K56" s="234"/>
    </row>
    <row r="57" spans="2:11" ht="15.95" customHeight="1" x14ac:dyDescent="0.15">
      <c r="B57" s="21"/>
      <c r="C57" s="9" t="s">
        <v>90</v>
      </c>
      <c r="D57" s="23"/>
      <c r="E57" s="28"/>
      <c r="F57" s="24"/>
      <c r="G57" s="24"/>
      <c r="H57" s="185">
        <f>SUM(H54:H56)</f>
        <v>0</v>
      </c>
      <c r="I57" s="186">
        <f>SUM(I54:I56)</f>
        <v>0</v>
      </c>
      <c r="J57" s="187">
        <f>ROUNDDOWN(SUM(J54:J56),0)</f>
        <v>0</v>
      </c>
      <c r="K57" s="61"/>
    </row>
    <row r="58" spans="2:11" ht="15.95" customHeight="1" x14ac:dyDescent="0.15">
      <c r="B58" s="243"/>
      <c r="C58" s="244"/>
      <c r="D58" s="244"/>
      <c r="E58" s="245"/>
      <c r="F58" s="244"/>
      <c r="G58" s="244"/>
      <c r="H58" s="246"/>
      <c r="I58" s="247"/>
      <c r="J58" s="223"/>
      <c r="K58" s="234"/>
    </row>
    <row r="59" spans="2:11" s="36" customFormat="1" ht="15.95" customHeight="1" x14ac:dyDescent="0.15">
      <c r="B59" s="243"/>
      <c r="C59" s="244"/>
      <c r="D59" s="244"/>
      <c r="E59" s="245"/>
      <c r="F59" s="244"/>
      <c r="G59" s="244"/>
      <c r="H59" s="246"/>
      <c r="I59" s="247"/>
      <c r="J59" s="223"/>
      <c r="K59" s="234"/>
    </row>
    <row r="60" spans="2:11" ht="15.95" customHeight="1" x14ac:dyDescent="0.15">
      <c r="B60" s="238"/>
      <c r="C60" s="239"/>
      <c r="D60" s="239"/>
      <c r="E60" s="240"/>
      <c r="F60" s="239"/>
      <c r="G60" s="239"/>
      <c r="H60" s="228"/>
      <c r="I60" s="229"/>
      <c r="J60" s="223"/>
      <c r="K60" s="234"/>
    </row>
    <row r="61" spans="2:11" ht="15.95" customHeight="1" x14ac:dyDescent="0.15">
      <c r="B61" s="21"/>
      <c r="C61" s="9" t="s">
        <v>95</v>
      </c>
      <c r="D61" s="23"/>
      <c r="E61" s="28"/>
      <c r="F61" s="24"/>
      <c r="G61" s="24"/>
      <c r="H61" s="185">
        <f>SUM(H58:H60)</f>
        <v>0</v>
      </c>
      <c r="I61" s="186">
        <f>SUM(I58:I60)</f>
        <v>0</v>
      </c>
      <c r="J61" s="187">
        <f>ROUNDDOWN(SUM(J58:J60),0)</f>
        <v>0</v>
      </c>
      <c r="K61" s="61"/>
    </row>
    <row r="62" spans="2:11" ht="15.95" customHeight="1" x14ac:dyDescent="0.15">
      <c r="B62" s="79"/>
      <c r="C62" s="80" t="s">
        <v>96</v>
      </c>
      <c r="D62" s="81"/>
      <c r="E62" s="82"/>
      <c r="F62" s="83"/>
      <c r="G62" s="83"/>
      <c r="H62" s="188">
        <f>SUM(H53,H57,H61)</f>
        <v>0</v>
      </c>
      <c r="I62" s="189">
        <f>SUM(I53,I57,I61)</f>
        <v>0</v>
      </c>
      <c r="J62" s="136">
        <f>SUM(J53,J57,J61)</f>
        <v>0</v>
      </c>
      <c r="K62" s="99"/>
    </row>
    <row r="63" spans="2:11" ht="15.95" customHeight="1" x14ac:dyDescent="0.15">
      <c r="B63" s="100"/>
      <c r="C63" s="101" t="s">
        <v>97</v>
      </c>
      <c r="D63" s="102"/>
      <c r="E63" s="103"/>
      <c r="F63" s="104"/>
      <c r="G63" s="104"/>
      <c r="H63" s="192">
        <f>SUM(H62,H49,H36,H23)</f>
        <v>0</v>
      </c>
      <c r="I63" s="193">
        <f>SUM(I62,I49,I36,I23)</f>
        <v>0</v>
      </c>
      <c r="J63" s="193">
        <f>SUM(J62,J49,J36,J23)</f>
        <v>0</v>
      </c>
      <c r="K63" s="107"/>
    </row>
    <row r="64" spans="2:11" ht="16.350000000000001" customHeight="1" x14ac:dyDescent="0.15">
      <c r="B64" s="11"/>
      <c r="K64" s="253" t="s">
        <v>207</v>
      </c>
    </row>
    <row r="65" spans="2:2" ht="16.350000000000001" customHeight="1" x14ac:dyDescent="0.15">
      <c r="B65" s="11"/>
    </row>
  </sheetData>
  <sheetProtection formatCells="0" formatRows="0" insertRows="0" deleteRows="0"/>
  <mergeCells count="18">
    <mergeCell ref="C5:I5"/>
    <mergeCell ref="C1:F1"/>
    <mergeCell ref="F2:G2"/>
    <mergeCell ref="H2:I2"/>
    <mergeCell ref="C3:I3"/>
    <mergeCell ref="C4:I4"/>
    <mergeCell ref="B9:B10"/>
    <mergeCell ref="C9:C10"/>
    <mergeCell ref="D9:D10"/>
    <mergeCell ref="E9:E10"/>
    <mergeCell ref="F9:F10"/>
    <mergeCell ref="J9:J10"/>
    <mergeCell ref="K9:K10"/>
    <mergeCell ref="C6:I6"/>
    <mergeCell ref="C7:I7"/>
    <mergeCell ref="C8:I8"/>
    <mergeCell ref="G9:G10"/>
    <mergeCell ref="H9:I9"/>
  </mergeCells>
  <phoneticPr fontId="2"/>
  <conditionalFormatting sqref="D11:D10011">
    <cfRule type="expression" dxfId="5" priority="3">
      <formula>AND(I11&gt;=2000000,D11="",RIGHT(C11,2)&lt;&gt;"月計",RIGHT(C11,2)&lt;&gt;"合計",RIGHT(C11,2)&lt;&gt;"期計")</formula>
    </cfRule>
  </conditionalFormatting>
  <conditionalFormatting sqref="E11:E10011">
    <cfRule type="expression" dxfId="4" priority="2">
      <formula>AND(I11&gt;=2000000,LEN(E11)&lt;&gt;13,RIGHT(C11,2)&lt;&gt;"月計",RIGHT(C11,2)&lt;&gt;"合計",RIGHT(C11,2)&lt;&gt;"期計")</formula>
    </cfRule>
  </conditionalFormatting>
  <conditionalFormatting sqref="J4">
    <cfRule type="containsBlanks" dxfId="3" priority="1">
      <formula>LEN(TRIM(J4))=0</formula>
    </cfRule>
  </conditionalFormatting>
  <dataValidations count="1">
    <dataValidation type="list" allowBlank="1" showInputMessage="1" showErrorMessage="1" sqref="J4" xr:uid="{FBC65488-47CD-4B53-9019-C02DEA5459D5}">
      <formula1>"3,4,5,6,7"</formula1>
    </dataValidation>
  </dataValidations>
  <pageMargins left="0.78740157480314965" right="0.39370078740157483" top="0.59055118110236227" bottom="0.59055118110236227" header="0.39370078740157483" footer="0.39370078740157483"/>
  <pageSetup paperSize="9" scale="63"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B4DE0-2921-436A-8DD1-0928CF1FBA72}">
  <sheetPr>
    <tabColor rgb="FFFFFF00"/>
    <pageSetUpPr fitToPage="1"/>
  </sheetPr>
  <dimension ref="B1:M75"/>
  <sheetViews>
    <sheetView zoomScaleNormal="100" workbookViewId="0">
      <selection activeCell="R82" sqref="Q82:R82"/>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130" t="s">
        <v>203</v>
      </c>
      <c r="C1" s="259" t="s">
        <v>2</v>
      </c>
      <c r="D1" s="260"/>
      <c r="E1" s="260"/>
      <c r="F1" s="260"/>
      <c r="G1" s="32"/>
      <c r="H1" s="17"/>
      <c r="I1" s="13" t="s">
        <v>3</v>
      </c>
    </row>
    <row r="2" spans="2:13" ht="16.350000000000001" customHeight="1" x14ac:dyDescent="0.15">
      <c r="C2" s="5"/>
      <c r="D2" s="5"/>
      <c r="E2" s="18"/>
      <c r="F2" s="261" t="s">
        <v>4</v>
      </c>
      <c r="G2" s="262"/>
      <c r="H2" s="290"/>
      <c r="I2" s="289"/>
    </row>
    <row r="3" spans="2:13" ht="15.95" customHeight="1" x14ac:dyDescent="0.15">
      <c r="B3" s="31" t="s">
        <v>6</v>
      </c>
      <c r="C3" s="288" t="s">
        <v>7</v>
      </c>
      <c r="D3" s="288"/>
      <c r="E3" s="288"/>
      <c r="F3" s="289"/>
      <c r="G3" s="289"/>
      <c r="H3" s="289"/>
      <c r="I3" s="289"/>
      <c r="J3" s="254" t="s">
        <v>8</v>
      </c>
      <c r="K3" s="16"/>
      <c r="L3" s="16"/>
      <c r="M3" s="16"/>
    </row>
    <row r="4" spans="2:13" ht="15.95" customHeight="1" x14ac:dyDescent="0.15">
      <c r="B4" s="31"/>
      <c r="C4" s="288" t="s">
        <v>9</v>
      </c>
      <c r="D4" s="288"/>
      <c r="E4" s="288"/>
      <c r="F4" s="289"/>
      <c r="G4" s="289"/>
      <c r="H4" s="289"/>
      <c r="I4" s="289"/>
      <c r="J4" s="255"/>
      <c r="K4" s="16"/>
      <c r="L4" s="16"/>
      <c r="M4" s="16"/>
    </row>
    <row r="5" spans="2:13" ht="15.95" customHeight="1" x14ac:dyDescent="0.15">
      <c r="B5" s="31"/>
      <c r="C5" s="288"/>
      <c r="D5" s="288"/>
      <c r="E5" s="288"/>
      <c r="F5" s="289"/>
      <c r="G5" s="289"/>
      <c r="H5" s="289"/>
      <c r="I5" s="289"/>
      <c r="J5" s="254" t="s">
        <v>11</v>
      </c>
      <c r="K5" s="16"/>
      <c r="L5" s="16"/>
      <c r="M5" s="16"/>
    </row>
    <row r="6" spans="2:13" ht="15.95" customHeight="1" x14ac:dyDescent="0.15">
      <c r="B6" s="31" t="s">
        <v>12</v>
      </c>
      <c r="C6" s="257"/>
      <c r="D6" s="257"/>
      <c r="E6" s="257"/>
      <c r="F6" s="258"/>
      <c r="G6" s="258"/>
      <c r="H6" s="258"/>
      <c r="I6" s="258"/>
      <c r="J6" s="256" cm="1">
        <f t="array" ref="J6">_xlfn.IFS($J$4&lt;=5,2/3,$J$4=6,1/2,$J$4&lt;=7,1/3)</f>
        <v>0.66666666666666663</v>
      </c>
      <c r="K6" s="16"/>
      <c r="L6" s="16"/>
      <c r="M6" s="16"/>
    </row>
    <row r="7" spans="2:13" ht="15.95" customHeight="1" x14ac:dyDescent="0.15">
      <c r="B7" s="31" t="s">
        <v>13</v>
      </c>
      <c r="C7" s="288"/>
      <c r="D7" s="288"/>
      <c r="E7" s="288"/>
      <c r="F7" s="289"/>
      <c r="G7" s="289"/>
      <c r="H7" s="289"/>
      <c r="I7" s="289"/>
      <c r="J7" s="16"/>
      <c r="K7" s="16"/>
      <c r="L7" s="16"/>
      <c r="M7" s="16"/>
    </row>
    <row r="8" spans="2:13" ht="15.75" customHeight="1" x14ac:dyDescent="0.15">
      <c r="B8" s="6" t="s">
        <v>14</v>
      </c>
      <c r="C8" s="277" t="s">
        <v>200</v>
      </c>
      <c r="D8" s="278"/>
      <c r="E8" s="278"/>
      <c r="F8" s="279"/>
      <c r="G8" s="279"/>
      <c r="H8" s="279"/>
      <c r="I8" s="280"/>
    </row>
    <row r="9" spans="2:13" ht="16.350000000000001" customHeight="1" x14ac:dyDescent="0.15">
      <c r="B9" s="265" t="s">
        <v>16</v>
      </c>
      <c r="C9" s="267" t="str">
        <f>IF(COUNTIF(C8,"*旅費*"),"件名、出張日（期間）、出張者、目的地","品　名　等")</f>
        <v>品　名　等</v>
      </c>
      <c r="D9" s="269" t="s">
        <v>17</v>
      </c>
      <c r="E9" s="271" t="s">
        <v>18</v>
      </c>
      <c r="F9" s="267" t="s">
        <v>19</v>
      </c>
      <c r="G9" s="281" t="str">
        <f>IF(COUNTIF(C8,"*旅費*"),"精算日"&amp;CHAR(10)&amp;"（支払日）","支払日")</f>
        <v>支払日</v>
      </c>
      <c r="H9" s="283" t="s">
        <v>20</v>
      </c>
      <c r="I9" s="284"/>
      <c r="J9" s="285" t="s">
        <v>101</v>
      </c>
    </row>
    <row r="10" spans="2:13" ht="16.350000000000001" customHeight="1" x14ac:dyDescent="0.15">
      <c r="B10" s="266"/>
      <c r="C10" s="268"/>
      <c r="D10" s="270"/>
      <c r="E10" s="272"/>
      <c r="F10" s="268"/>
      <c r="G10" s="282"/>
      <c r="H10" s="7" t="s">
        <v>23</v>
      </c>
      <c r="I10" s="8" t="s">
        <v>24</v>
      </c>
      <c r="J10" s="276"/>
    </row>
    <row r="11" spans="2:13" ht="15.95" customHeight="1" x14ac:dyDescent="0.15">
      <c r="B11" s="29"/>
      <c r="C11" s="12"/>
      <c r="D11" s="35"/>
      <c r="E11" s="37"/>
      <c r="F11" s="25"/>
      <c r="G11" s="25"/>
      <c r="H11" s="194"/>
      <c r="I11" s="195"/>
      <c r="J11" s="196"/>
    </row>
    <row r="12" spans="2:13" s="36" customFormat="1" ht="15.95" customHeight="1" x14ac:dyDescent="0.15">
      <c r="B12" s="49"/>
      <c r="C12" s="50"/>
      <c r="D12" s="50"/>
      <c r="E12" s="51"/>
      <c r="F12" s="50"/>
      <c r="G12" s="50"/>
      <c r="H12" s="197"/>
      <c r="I12" s="198"/>
      <c r="J12" s="199"/>
    </row>
    <row r="13" spans="2:13" s="36" customFormat="1" ht="15.95" customHeight="1" x14ac:dyDescent="0.15">
      <c r="B13" s="49"/>
      <c r="C13" s="50"/>
      <c r="D13" s="50"/>
      <c r="E13" s="51"/>
      <c r="F13" s="50"/>
      <c r="G13" s="50"/>
      <c r="H13" s="200"/>
      <c r="I13" s="198"/>
      <c r="J13" s="201"/>
    </row>
    <row r="14" spans="2:13" s="36" customFormat="1" ht="15.95" customHeight="1" x14ac:dyDescent="0.15">
      <c r="B14" s="54"/>
      <c r="C14" s="55" t="s">
        <v>38</v>
      </c>
      <c r="D14" s="55"/>
      <c r="E14" s="56"/>
      <c r="F14" s="57"/>
      <c r="G14" s="57"/>
      <c r="H14" s="202">
        <f>SUM(H11:H13)</f>
        <v>0</v>
      </c>
      <c r="I14" s="203">
        <f>SUM(I11:I13)</f>
        <v>0</v>
      </c>
      <c r="J14" s="204"/>
    </row>
    <row r="15" spans="2:13" s="36" customFormat="1" ht="15.95" customHeight="1" x14ac:dyDescent="0.15">
      <c r="B15" s="63"/>
      <c r="C15" s="35"/>
      <c r="D15" s="35"/>
      <c r="E15" s="37"/>
      <c r="F15" s="35"/>
      <c r="G15" s="35"/>
      <c r="H15" s="205"/>
      <c r="I15" s="206"/>
      <c r="J15" s="201"/>
    </row>
    <row r="16" spans="2:13" s="36" customFormat="1" ht="15.95" customHeight="1" x14ac:dyDescent="0.15">
      <c r="B16" s="49"/>
      <c r="C16" s="50"/>
      <c r="D16" s="50"/>
      <c r="E16" s="51"/>
      <c r="F16" s="50"/>
      <c r="G16" s="50"/>
      <c r="H16" s="207"/>
      <c r="I16" s="198"/>
      <c r="J16" s="199"/>
    </row>
    <row r="17" spans="2:10" s="36" customFormat="1" ht="15.95" customHeight="1" x14ac:dyDescent="0.15">
      <c r="B17" s="49"/>
      <c r="C17" s="50"/>
      <c r="D17" s="50"/>
      <c r="E17" s="51"/>
      <c r="F17" s="50"/>
      <c r="G17" s="50"/>
      <c r="H17" s="200"/>
      <c r="I17" s="198"/>
      <c r="J17" s="201"/>
    </row>
    <row r="18" spans="2:10" s="36" customFormat="1" ht="15.75" customHeight="1" x14ac:dyDescent="0.15">
      <c r="B18" s="54"/>
      <c r="C18" s="55" t="s">
        <v>46</v>
      </c>
      <c r="D18" s="55"/>
      <c r="E18" s="56"/>
      <c r="F18" s="57"/>
      <c r="G18" s="57"/>
      <c r="H18" s="202">
        <f>SUM(H15:H17)</f>
        <v>0</v>
      </c>
      <c r="I18" s="203">
        <f>SUM(I15:I17)</f>
        <v>0</v>
      </c>
      <c r="J18" s="204"/>
    </row>
    <row r="19" spans="2:10" s="36" customFormat="1" ht="15.95" customHeight="1" x14ac:dyDescent="0.15">
      <c r="B19" s="63"/>
      <c r="C19" s="35"/>
      <c r="D19" s="35"/>
      <c r="E19" s="37"/>
      <c r="F19" s="35"/>
      <c r="G19" s="35"/>
      <c r="H19" s="205"/>
      <c r="I19" s="206"/>
      <c r="J19" s="208"/>
    </row>
    <row r="20" spans="2:10" s="36" customFormat="1" ht="15.95" customHeight="1" x14ac:dyDescent="0.15">
      <c r="B20" s="49"/>
      <c r="C20" s="50"/>
      <c r="D20" s="50"/>
      <c r="E20" s="51"/>
      <c r="F20" s="50"/>
      <c r="G20" s="50"/>
      <c r="H20" s="207"/>
      <c r="I20" s="198"/>
      <c r="J20" s="199"/>
    </row>
    <row r="21" spans="2:10" s="36" customFormat="1" ht="15.95" customHeight="1" x14ac:dyDescent="0.15">
      <c r="B21" s="49"/>
      <c r="C21" s="50"/>
      <c r="D21" s="50"/>
      <c r="E21" s="51"/>
      <c r="F21" s="50"/>
      <c r="G21" s="50"/>
      <c r="H21" s="207"/>
      <c r="I21" s="198"/>
      <c r="J21" s="199"/>
    </row>
    <row r="22" spans="2:10" s="36" customFormat="1" ht="15.95" customHeight="1" x14ac:dyDescent="0.15">
      <c r="B22" s="54"/>
      <c r="C22" s="55" t="s">
        <v>51</v>
      </c>
      <c r="D22" s="55"/>
      <c r="E22" s="56"/>
      <c r="F22" s="57"/>
      <c r="G22" s="57"/>
      <c r="H22" s="202">
        <f>SUM(H19:H21)</f>
        <v>0</v>
      </c>
      <c r="I22" s="203">
        <f>SUM(I19:I21)</f>
        <v>0</v>
      </c>
      <c r="J22" s="204"/>
    </row>
    <row r="23" spans="2:10" s="36" customFormat="1" ht="15.95" customHeight="1" x14ac:dyDescent="0.15">
      <c r="B23" s="71"/>
      <c r="C23" s="72" t="s">
        <v>105</v>
      </c>
      <c r="D23" s="72"/>
      <c r="E23" s="73"/>
      <c r="F23" s="74"/>
      <c r="G23" s="74"/>
      <c r="H23" s="209">
        <f>SUM(H14,H18,H22)</f>
        <v>0</v>
      </c>
      <c r="I23" s="210">
        <f>SUM(I14,I18,I22)</f>
        <v>0</v>
      </c>
      <c r="J23" s="211">
        <f>ROUNDDOWN(H23*$J$6,0)</f>
        <v>0</v>
      </c>
    </row>
    <row r="24" spans="2:10" s="36" customFormat="1" ht="15.95" customHeight="1" x14ac:dyDescent="0.15">
      <c r="B24" s="86"/>
      <c r="C24" s="72" t="s">
        <v>106</v>
      </c>
      <c r="D24" s="87"/>
      <c r="E24" s="88"/>
      <c r="F24" s="89"/>
      <c r="G24" s="89"/>
      <c r="H24" s="212">
        <f>'諸経費（電動車等費用）'!H23</f>
        <v>0</v>
      </c>
      <c r="I24" s="213">
        <f>'諸経費（電動車等費用）'!I23</f>
        <v>0</v>
      </c>
      <c r="J24" s="211">
        <f>'諸経費（電動車等費用）'!J23</f>
        <v>0</v>
      </c>
    </row>
    <row r="25" spans="2:10" s="36" customFormat="1" ht="15.95" customHeight="1" x14ac:dyDescent="0.15">
      <c r="B25" s="86"/>
      <c r="C25" s="80" t="s">
        <v>107</v>
      </c>
      <c r="D25" s="92"/>
      <c r="E25" s="93"/>
      <c r="F25" s="94"/>
      <c r="G25" s="94"/>
      <c r="H25" s="212">
        <f>SUM(H23,H24)</f>
        <v>0</v>
      </c>
      <c r="I25" s="213">
        <f>SUM(I23,I24)</f>
        <v>0</v>
      </c>
      <c r="J25" s="214">
        <f>ROUND(J23+J24,0)</f>
        <v>0</v>
      </c>
    </row>
    <row r="26" spans="2:10" ht="15.95" customHeight="1" x14ac:dyDescent="0.15">
      <c r="B26" s="29"/>
      <c r="C26" s="12"/>
      <c r="D26" s="25"/>
      <c r="E26" s="26"/>
      <c r="F26" s="25"/>
      <c r="G26" s="25"/>
      <c r="H26" s="194"/>
      <c r="I26" s="195"/>
      <c r="J26" s="215"/>
    </row>
    <row r="27" spans="2:10" s="36" customFormat="1" ht="15.95" customHeight="1" x14ac:dyDescent="0.15">
      <c r="B27" s="45"/>
      <c r="C27" s="40"/>
      <c r="D27" s="40"/>
      <c r="E27" s="41"/>
      <c r="F27" s="40"/>
      <c r="G27" s="40"/>
      <c r="H27" s="216"/>
      <c r="I27" s="217"/>
      <c r="J27" s="201"/>
    </row>
    <row r="28" spans="2:10" ht="15.95" customHeight="1" x14ac:dyDescent="0.15">
      <c r="B28" s="30"/>
      <c r="C28" s="1"/>
      <c r="D28" s="22"/>
      <c r="E28" s="27"/>
      <c r="F28" s="22"/>
      <c r="G28" s="22"/>
      <c r="H28" s="218"/>
      <c r="I28" s="219"/>
      <c r="J28" s="215"/>
    </row>
    <row r="29" spans="2:10" ht="15.95" customHeight="1" x14ac:dyDescent="0.15">
      <c r="B29" s="21"/>
      <c r="C29" s="9" t="s">
        <v>53</v>
      </c>
      <c r="D29" s="23"/>
      <c r="E29" s="28"/>
      <c r="F29" s="24"/>
      <c r="G29" s="24"/>
      <c r="H29" s="220">
        <f>SUM(H26:H28)</f>
        <v>0</v>
      </c>
      <c r="I29" s="221">
        <f>SUM(I26:I28)</f>
        <v>0</v>
      </c>
      <c r="J29" s="215"/>
    </row>
    <row r="30" spans="2:10" ht="15.95" customHeight="1" x14ac:dyDescent="0.15">
      <c r="B30" s="29"/>
      <c r="C30" s="12"/>
      <c r="D30" s="25"/>
      <c r="E30" s="26"/>
      <c r="F30" s="25"/>
      <c r="G30" s="25"/>
      <c r="H30" s="194"/>
      <c r="I30" s="195"/>
      <c r="J30" s="196"/>
    </row>
    <row r="31" spans="2:10" s="36" customFormat="1" ht="15.95" customHeight="1" x14ac:dyDescent="0.15">
      <c r="B31" s="45"/>
      <c r="C31" s="40"/>
      <c r="D31" s="40"/>
      <c r="E31" s="41"/>
      <c r="F31" s="40"/>
      <c r="G31" s="40"/>
      <c r="H31" s="216"/>
      <c r="I31" s="217"/>
      <c r="J31" s="201"/>
    </row>
    <row r="32" spans="2:10" ht="15.95" customHeight="1" x14ac:dyDescent="0.15">
      <c r="B32" s="30"/>
      <c r="C32" s="1"/>
      <c r="D32" s="22"/>
      <c r="E32" s="27"/>
      <c r="F32" s="22"/>
      <c r="G32" s="22"/>
      <c r="H32" s="218"/>
      <c r="I32" s="219"/>
      <c r="J32" s="215"/>
    </row>
    <row r="33" spans="2:10" ht="15.95" customHeight="1" x14ac:dyDescent="0.15">
      <c r="B33" s="21"/>
      <c r="C33" s="9" t="s">
        <v>54</v>
      </c>
      <c r="D33" s="23"/>
      <c r="E33" s="28"/>
      <c r="F33" s="24"/>
      <c r="G33" s="24"/>
      <c r="H33" s="220">
        <f>SUM(H30:H32)</f>
        <v>0</v>
      </c>
      <c r="I33" s="221">
        <f>SUM(I30:I32)</f>
        <v>0</v>
      </c>
      <c r="J33" s="215"/>
    </row>
    <row r="34" spans="2:10" ht="15.95" customHeight="1" x14ac:dyDescent="0.15">
      <c r="B34" s="29"/>
      <c r="C34" s="12"/>
      <c r="D34" s="25"/>
      <c r="E34" s="26"/>
      <c r="F34" s="25"/>
      <c r="G34" s="25"/>
      <c r="H34" s="194"/>
      <c r="I34" s="195"/>
      <c r="J34" s="196"/>
    </row>
    <row r="35" spans="2:10" s="36" customFormat="1" ht="15.95" customHeight="1" x14ac:dyDescent="0.15">
      <c r="B35" s="45"/>
      <c r="C35" s="40"/>
      <c r="D35" s="40"/>
      <c r="E35" s="41"/>
      <c r="F35" s="40"/>
      <c r="G35" s="40"/>
      <c r="H35" s="216"/>
      <c r="I35" s="217"/>
      <c r="J35" s="201"/>
    </row>
    <row r="36" spans="2:10" ht="15.95" customHeight="1" x14ac:dyDescent="0.15">
      <c r="B36" s="30"/>
      <c r="C36" s="1"/>
      <c r="D36" s="22"/>
      <c r="E36" s="27"/>
      <c r="F36" s="22"/>
      <c r="G36" s="22"/>
      <c r="H36" s="218"/>
      <c r="I36" s="219"/>
      <c r="J36" s="215"/>
    </row>
    <row r="37" spans="2:10" ht="15.95" customHeight="1" x14ac:dyDescent="0.15">
      <c r="B37" s="21"/>
      <c r="C37" s="9" t="s">
        <v>55</v>
      </c>
      <c r="D37" s="23"/>
      <c r="E37" s="28"/>
      <c r="F37" s="24"/>
      <c r="G37" s="24"/>
      <c r="H37" s="220">
        <f>SUM(H34:H36)</f>
        <v>0</v>
      </c>
      <c r="I37" s="221">
        <f>SUM(I34:I36)</f>
        <v>0</v>
      </c>
      <c r="J37" s="215"/>
    </row>
    <row r="38" spans="2:10" s="36" customFormat="1" ht="15.95" customHeight="1" x14ac:dyDescent="0.15">
      <c r="B38" s="71"/>
      <c r="C38" s="72" t="s">
        <v>108</v>
      </c>
      <c r="D38" s="72"/>
      <c r="E38" s="73"/>
      <c r="F38" s="74"/>
      <c r="G38" s="74"/>
      <c r="H38" s="209">
        <f>SUM(H29,H33,H37)</f>
        <v>0</v>
      </c>
      <c r="I38" s="210">
        <f>SUM(I29,I33,I37)</f>
        <v>0</v>
      </c>
      <c r="J38" s="211">
        <f>ROUNDDOWN(H38*$J$6,0)</f>
        <v>0</v>
      </c>
    </row>
    <row r="39" spans="2:10" s="36" customFormat="1" ht="15.95" customHeight="1" x14ac:dyDescent="0.15">
      <c r="B39" s="86"/>
      <c r="C39" s="72" t="s">
        <v>109</v>
      </c>
      <c r="D39" s="87"/>
      <c r="E39" s="88"/>
      <c r="F39" s="89"/>
      <c r="G39" s="89"/>
      <c r="H39" s="212">
        <f>'諸経費（電動車等費用）'!H36</f>
        <v>0</v>
      </c>
      <c r="I39" s="213">
        <f>'諸経費（電動車等費用）'!I36</f>
        <v>0</v>
      </c>
      <c r="J39" s="211">
        <f>'諸経費（電動車等費用）'!J36</f>
        <v>0</v>
      </c>
    </row>
    <row r="40" spans="2:10" s="36" customFormat="1" ht="15.95" customHeight="1" x14ac:dyDescent="0.15">
      <c r="B40" s="86"/>
      <c r="C40" s="72" t="s">
        <v>110</v>
      </c>
      <c r="D40" s="92"/>
      <c r="E40" s="93"/>
      <c r="F40" s="94"/>
      <c r="G40" s="94"/>
      <c r="H40" s="212">
        <f>SUM(H38,H39)</f>
        <v>0</v>
      </c>
      <c r="I40" s="213">
        <f>SUM(I38,I39)</f>
        <v>0</v>
      </c>
      <c r="J40" s="214">
        <f>ROUND(J38+J39,0)</f>
        <v>0</v>
      </c>
    </row>
    <row r="41" spans="2:10" s="36" customFormat="1" ht="15.95" customHeight="1" x14ac:dyDescent="0.15">
      <c r="B41" s="63"/>
      <c r="C41" s="35"/>
      <c r="D41" s="35"/>
      <c r="E41" s="37"/>
      <c r="F41" s="35"/>
      <c r="G41" s="35"/>
      <c r="H41" s="205"/>
      <c r="I41" s="206"/>
      <c r="J41" s="201"/>
    </row>
    <row r="42" spans="2:10" s="36" customFormat="1" ht="15.95" customHeight="1" x14ac:dyDescent="0.15">
      <c r="B42" s="45"/>
      <c r="C42" s="40"/>
      <c r="D42" s="40"/>
      <c r="E42" s="41"/>
      <c r="F42" s="40"/>
      <c r="G42" s="40"/>
      <c r="H42" s="216"/>
      <c r="I42" s="217"/>
      <c r="J42" s="201"/>
    </row>
    <row r="43" spans="2:10" ht="15.95" customHeight="1" x14ac:dyDescent="0.15">
      <c r="B43" s="30"/>
      <c r="C43" s="1"/>
      <c r="D43" s="22"/>
      <c r="E43" s="27"/>
      <c r="F43" s="22"/>
      <c r="G43" s="22"/>
      <c r="H43" s="218"/>
      <c r="I43" s="219"/>
      <c r="J43" s="215"/>
    </row>
    <row r="44" spans="2:10" ht="15.95" customHeight="1" x14ac:dyDescent="0.15">
      <c r="B44" s="21"/>
      <c r="C44" s="9" t="s">
        <v>67</v>
      </c>
      <c r="D44" s="23"/>
      <c r="E44" s="28"/>
      <c r="F44" s="24"/>
      <c r="G44" s="24"/>
      <c r="H44" s="220">
        <f>SUM(H41:H43)</f>
        <v>0</v>
      </c>
      <c r="I44" s="221">
        <f>SUM(I41:I43)</f>
        <v>0</v>
      </c>
      <c r="J44" s="215"/>
    </row>
    <row r="45" spans="2:10" ht="15.95" customHeight="1" x14ac:dyDescent="0.15">
      <c r="B45" s="29"/>
      <c r="C45" s="12"/>
      <c r="D45" s="25"/>
      <c r="E45" s="26"/>
      <c r="F45" s="25"/>
      <c r="G45" s="25"/>
      <c r="H45" s="194"/>
      <c r="I45" s="195"/>
      <c r="J45" s="196"/>
    </row>
    <row r="46" spans="2:10" s="36" customFormat="1" ht="15.95" customHeight="1" x14ac:dyDescent="0.15">
      <c r="B46" s="45"/>
      <c r="C46" s="40"/>
      <c r="D46" s="40"/>
      <c r="E46" s="41"/>
      <c r="F46" s="40"/>
      <c r="G46" s="40"/>
      <c r="H46" s="216"/>
      <c r="I46" s="217"/>
      <c r="J46" s="201"/>
    </row>
    <row r="47" spans="2:10" ht="15.95" customHeight="1" x14ac:dyDescent="0.15">
      <c r="B47" s="30"/>
      <c r="C47" s="1"/>
      <c r="D47" s="22"/>
      <c r="E47" s="27"/>
      <c r="F47" s="22"/>
      <c r="G47" s="22"/>
      <c r="H47" s="218"/>
      <c r="I47" s="219"/>
      <c r="J47" s="215"/>
    </row>
    <row r="48" spans="2:10" ht="15.95" customHeight="1" x14ac:dyDescent="0.15">
      <c r="B48" s="21"/>
      <c r="C48" s="9" t="s">
        <v>74</v>
      </c>
      <c r="D48" s="23"/>
      <c r="E48" s="28"/>
      <c r="F48" s="24"/>
      <c r="G48" s="24"/>
      <c r="H48" s="220">
        <f>SUM(H45:H47)</f>
        <v>0</v>
      </c>
      <c r="I48" s="221">
        <f>SUM(I45:I47)</f>
        <v>0</v>
      </c>
      <c r="J48" s="215"/>
    </row>
    <row r="49" spans="2:10" ht="15.95" customHeight="1" x14ac:dyDescent="0.15">
      <c r="B49" s="29"/>
      <c r="C49" s="12"/>
      <c r="D49" s="25"/>
      <c r="E49" s="26"/>
      <c r="F49" s="25"/>
      <c r="G49" s="25"/>
      <c r="H49" s="194"/>
      <c r="I49" s="195"/>
      <c r="J49" s="196"/>
    </row>
    <row r="50" spans="2:10" s="36" customFormat="1" ht="15.95" customHeight="1" x14ac:dyDescent="0.15">
      <c r="B50" s="70"/>
      <c r="C50" s="50"/>
      <c r="D50" s="50"/>
      <c r="E50" s="51"/>
      <c r="F50" s="50"/>
      <c r="G50" s="50"/>
      <c r="H50" s="200"/>
      <c r="I50" s="198"/>
      <c r="J50" s="201"/>
    </row>
    <row r="51" spans="2:10" s="36" customFormat="1" ht="15.95" customHeight="1" x14ac:dyDescent="0.15">
      <c r="B51" s="70"/>
      <c r="C51" s="50"/>
      <c r="D51" s="50"/>
      <c r="E51" s="51"/>
      <c r="F51" s="50"/>
      <c r="G51" s="50"/>
      <c r="H51" s="200"/>
      <c r="I51" s="198"/>
      <c r="J51" s="201"/>
    </row>
    <row r="52" spans="2:10" s="36" customFormat="1" ht="15.95" customHeight="1" x14ac:dyDescent="0.15">
      <c r="B52" s="54"/>
      <c r="C52" s="55" t="s">
        <v>79</v>
      </c>
      <c r="D52" s="55"/>
      <c r="E52" s="56"/>
      <c r="F52" s="57"/>
      <c r="G52" s="57"/>
      <c r="H52" s="202">
        <f>SUM(H49:H49)</f>
        <v>0</v>
      </c>
      <c r="I52" s="203">
        <f>SUM(I49:I49)</f>
        <v>0</v>
      </c>
      <c r="J52" s="201"/>
    </row>
    <row r="53" spans="2:10" s="36" customFormat="1" ht="15.95" customHeight="1" x14ac:dyDescent="0.15">
      <c r="B53" s="71"/>
      <c r="C53" s="72" t="s">
        <v>111</v>
      </c>
      <c r="D53" s="72"/>
      <c r="E53" s="73"/>
      <c r="F53" s="74"/>
      <c r="G53" s="74"/>
      <c r="H53" s="209">
        <f>SUM(H44,H48,H52)</f>
        <v>0</v>
      </c>
      <c r="I53" s="210">
        <f>SUM($I52,$I44,$I48)</f>
        <v>0</v>
      </c>
      <c r="J53" s="211">
        <f>ROUNDDOWN(H53*$J$6,0)</f>
        <v>0</v>
      </c>
    </row>
    <row r="54" spans="2:10" s="36" customFormat="1" ht="15.95" customHeight="1" x14ac:dyDescent="0.15">
      <c r="B54" s="86"/>
      <c r="C54" s="72" t="s">
        <v>112</v>
      </c>
      <c r="D54" s="87"/>
      <c r="E54" s="88"/>
      <c r="F54" s="89"/>
      <c r="G54" s="89"/>
      <c r="H54" s="212">
        <f>'諸経費（電動車等費用）'!H49</f>
        <v>0</v>
      </c>
      <c r="I54" s="213">
        <f>'諸経費（電動車等費用）'!I49</f>
        <v>0</v>
      </c>
      <c r="J54" s="211">
        <f>'諸経費（電動車等費用）'!J49</f>
        <v>0</v>
      </c>
    </row>
    <row r="55" spans="2:10" s="36" customFormat="1" ht="15.95" customHeight="1" x14ac:dyDescent="0.15">
      <c r="B55" s="86"/>
      <c r="C55" s="72" t="s">
        <v>113</v>
      </c>
      <c r="D55" s="92"/>
      <c r="E55" s="93"/>
      <c r="F55" s="94"/>
      <c r="G55" s="94"/>
      <c r="H55" s="212">
        <f>SUM(H53,H54)</f>
        <v>0</v>
      </c>
      <c r="I55" s="213">
        <f>SUM(I53,I54)</f>
        <v>0</v>
      </c>
      <c r="J55" s="214">
        <f>ROUND(J53+J54,0)</f>
        <v>0</v>
      </c>
    </row>
    <row r="56" spans="2:10" s="36" customFormat="1" ht="15.95" customHeight="1" x14ac:dyDescent="0.15">
      <c r="B56" s="63"/>
      <c r="C56" s="35"/>
      <c r="D56" s="35"/>
      <c r="E56" s="37"/>
      <c r="F56" s="35"/>
      <c r="G56" s="35"/>
      <c r="H56" s="205"/>
      <c r="I56" s="206"/>
      <c r="J56" s="201"/>
    </row>
    <row r="57" spans="2:10" s="36" customFormat="1" ht="15.95" customHeight="1" x14ac:dyDescent="0.15">
      <c r="B57" s="45"/>
      <c r="C57" s="40"/>
      <c r="D57" s="40"/>
      <c r="E57" s="41"/>
      <c r="F57" s="40"/>
      <c r="G57" s="40"/>
      <c r="H57" s="216"/>
      <c r="I57" s="217"/>
      <c r="J57" s="201"/>
    </row>
    <row r="58" spans="2:10" ht="15.95" customHeight="1" x14ac:dyDescent="0.15">
      <c r="B58" s="30"/>
      <c r="C58" s="1"/>
      <c r="D58" s="22"/>
      <c r="E58" s="27"/>
      <c r="F58" s="22"/>
      <c r="G58" s="22"/>
      <c r="H58" s="218"/>
      <c r="I58" s="219"/>
      <c r="J58" s="215"/>
    </row>
    <row r="59" spans="2:10" ht="15.95" customHeight="1" x14ac:dyDescent="0.15">
      <c r="B59" s="21"/>
      <c r="C59" s="9" t="s">
        <v>85</v>
      </c>
      <c r="D59" s="23"/>
      <c r="E59" s="28"/>
      <c r="F59" s="24"/>
      <c r="G59" s="24"/>
      <c r="H59" s="220">
        <f>SUM(H56:H58)</f>
        <v>0</v>
      </c>
      <c r="I59" s="221">
        <f>SUM(I56:I58)</f>
        <v>0</v>
      </c>
      <c r="J59" s="215"/>
    </row>
    <row r="60" spans="2:10" ht="15.95" customHeight="1" x14ac:dyDescent="0.15">
      <c r="B60" s="29"/>
      <c r="C60" s="12"/>
      <c r="D60" s="25"/>
      <c r="E60" s="26"/>
      <c r="F60" s="25"/>
      <c r="G60" s="25"/>
      <c r="H60" s="194"/>
      <c r="I60" s="195"/>
      <c r="J60" s="196"/>
    </row>
    <row r="61" spans="2:10" s="36" customFormat="1" ht="15.95" customHeight="1" x14ac:dyDescent="0.15">
      <c r="B61" s="45"/>
      <c r="C61" s="40"/>
      <c r="D61" s="40"/>
      <c r="E61" s="41"/>
      <c r="F61" s="40"/>
      <c r="G61" s="40"/>
      <c r="H61" s="216"/>
      <c r="I61" s="217"/>
      <c r="J61" s="201"/>
    </row>
    <row r="62" spans="2:10" ht="15.95" customHeight="1" x14ac:dyDescent="0.15">
      <c r="B62" s="30"/>
      <c r="C62" s="1"/>
      <c r="D62" s="22"/>
      <c r="E62" s="27"/>
      <c r="F62" s="22"/>
      <c r="G62" s="22"/>
      <c r="H62" s="218"/>
      <c r="I62" s="219"/>
      <c r="J62" s="215"/>
    </row>
    <row r="63" spans="2:10" ht="15.95" customHeight="1" x14ac:dyDescent="0.15">
      <c r="B63" s="21"/>
      <c r="C63" s="9" t="s">
        <v>90</v>
      </c>
      <c r="D63" s="23"/>
      <c r="E63" s="28"/>
      <c r="F63" s="24"/>
      <c r="G63" s="24"/>
      <c r="H63" s="220">
        <f>SUM(H60:H62)</f>
        <v>0</v>
      </c>
      <c r="I63" s="221">
        <f>SUM(I60:I62)</f>
        <v>0</v>
      </c>
      <c r="J63" s="215"/>
    </row>
    <row r="64" spans="2:10" ht="15.95" customHeight="1" x14ac:dyDescent="0.15">
      <c r="B64" s="29"/>
      <c r="C64" s="12"/>
      <c r="D64" s="25"/>
      <c r="E64" s="26"/>
      <c r="F64" s="25"/>
      <c r="G64" s="25"/>
      <c r="H64" s="194"/>
      <c r="I64" s="195"/>
      <c r="J64" s="196"/>
    </row>
    <row r="65" spans="2:10" s="36" customFormat="1" ht="15.95" customHeight="1" x14ac:dyDescent="0.15">
      <c r="B65" s="45"/>
      <c r="C65" s="40"/>
      <c r="D65" s="40"/>
      <c r="E65" s="41"/>
      <c r="F65" s="40"/>
      <c r="G65" s="40"/>
      <c r="H65" s="216"/>
      <c r="I65" s="217"/>
      <c r="J65" s="201"/>
    </row>
    <row r="66" spans="2:10" ht="15.95" customHeight="1" x14ac:dyDescent="0.15">
      <c r="B66" s="30"/>
      <c r="C66" s="1"/>
      <c r="D66" s="22"/>
      <c r="E66" s="27"/>
      <c r="F66" s="22"/>
      <c r="G66" s="22"/>
      <c r="H66" s="218"/>
      <c r="I66" s="219"/>
      <c r="J66" s="215"/>
    </row>
    <row r="67" spans="2:10" ht="15.95" customHeight="1" x14ac:dyDescent="0.15">
      <c r="B67" s="21"/>
      <c r="C67" s="9" t="s">
        <v>95</v>
      </c>
      <c r="D67" s="23"/>
      <c r="E67" s="28"/>
      <c r="F67" s="24"/>
      <c r="G67" s="24"/>
      <c r="H67" s="220">
        <f>SUM(H64:H66)</f>
        <v>0</v>
      </c>
      <c r="I67" s="221">
        <f>SUM(I64:I66)</f>
        <v>0</v>
      </c>
      <c r="J67" s="215"/>
    </row>
    <row r="68" spans="2:10" s="36" customFormat="1" ht="15.95" customHeight="1" x14ac:dyDescent="0.15">
      <c r="B68" s="71"/>
      <c r="C68" s="72" t="s">
        <v>114</v>
      </c>
      <c r="D68" s="72"/>
      <c r="E68" s="73"/>
      <c r="F68" s="74"/>
      <c r="G68" s="74"/>
      <c r="H68" s="209">
        <f>SUM(H59,H63,H67)</f>
        <v>0</v>
      </c>
      <c r="I68" s="210">
        <f>SUM(I59,I63,I67)</f>
        <v>0</v>
      </c>
      <c r="J68" s="211">
        <f>ROUNDDOWN(H68*$J$6,0)</f>
        <v>0</v>
      </c>
    </row>
    <row r="69" spans="2:10" s="36" customFormat="1" ht="15.95" customHeight="1" x14ac:dyDescent="0.15">
      <c r="B69" s="86"/>
      <c r="C69" s="72" t="s">
        <v>115</v>
      </c>
      <c r="D69" s="87"/>
      <c r="E69" s="88"/>
      <c r="F69" s="89"/>
      <c r="G69" s="89"/>
      <c r="H69" s="212">
        <f>'諸経費（電動車等費用）'!H62</f>
        <v>0</v>
      </c>
      <c r="I69" s="213">
        <f>'諸経費（電動車等費用）'!I62</f>
        <v>0</v>
      </c>
      <c r="J69" s="211">
        <f>'諸経費（電動車等費用）'!J62</f>
        <v>0</v>
      </c>
    </row>
    <row r="70" spans="2:10" s="36" customFormat="1" ht="15.95" customHeight="1" x14ac:dyDescent="0.15">
      <c r="B70" s="86"/>
      <c r="C70" s="72" t="s">
        <v>116</v>
      </c>
      <c r="D70" s="92"/>
      <c r="E70" s="93"/>
      <c r="F70" s="94"/>
      <c r="G70" s="94"/>
      <c r="H70" s="212">
        <f>SUM(H68,H69)</f>
        <v>0</v>
      </c>
      <c r="I70" s="213">
        <f>SUM(I68,I69)</f>
        <v>0</v>
      </c>
      <c r="J70" s="214">
        <f>ROUND(J68+J69,0)</f>
        <v>0</v>
      </c>
    </row>
    <row r="71" spans="2:10" s="36" customFormat="1" ht="15.95" customHeight="1" x14ac:dyDescent="0.15">
      <c r="B71" s="71"/>
      <c r="C71" s="72" t="s">
        <v>117</v>
      </c>
      <c r="D71" s="72"/>
      <c r="E71" s="73"/>
      <c r="F71" s="74"/>
      <c r="G71" s="74"/>
      <c r="H71" s="209">
        <f t="shared" ref="H71:J72" si="0">SUM(H23,H38,H53,H68)</f>
        <v>0</v>
      </c>
      <c r="I71" s="210">
        <f t="shared" si="0"/>
        <v>0</v>
      </c>
      <c r="J71" s="222">
        <f t="shared" si="0"/>
        <v>0</v>
      </c>
    </row>
    <row r="72" spans="2:10" s="36" customFormat="1" ht="15.95" customHeight="1" x14ac:dyDescent="0.15">
      <c r="B72" s="71"/>
      <c r="C72" s="72" t="s">
        <v>118</v>
      </c>
      <c r="D72" s="72"/>
      <c r="E72" s="73"/>
      <c r="F72" s="74"/>
      <c r="G72" s="74"/>
      <c r="H72" s="209">
        <f t="shared" si="0"/>
        <v>0</v>
      </c>
      <c r="I72" s="209">
        <f t="shared" si="0"/>
        <v>0</v>
      </c>
      <c r="J72" s="222">
        <f t="shared" si="0"/>
        <v>0</v>
      </c>
    </row>
    <row r="73" spans="2:10" s="36" customFormat="1" ht="15.95" customHeight="1" x14ac:dyDescent="0.15">
      <c r="B73" s="71"/>
      <c r="C73" s="72" t="s">
        <v>119</v>
      </c>
      <c r="D73" s="72"/>
      <c r="E73" s="73"/>
      <c r="F73" s="74"/>
      <c r="G73" s="74"/>
      <c r="H73" s="209">
        <f>SUM(H71,H72)</f>
        <v>0</v>
      </c>
      <c r="I73" s="210">
        <f>SUM(I71,I72)</f>
        <v>0</v>
      </c>
      <c r="J73" s="222">
        <f>SUM(J71,J72)</f>
        <v>0</v>
      </c>
    </row>
    <row r="74" spans="2:10" ht="16.350000000000001" customHeight="1" x14ac:dyDescent="0.15">
      <c r="B74" s="11"/>
      <c r="J74" s="253" t="s">
        <v>207</v>
      </c>
    </row>
    <row r="75" spans="2:10" ht="16.350000000000001" customHeight="1" x14ac:dyDescent="0.15">
      <c r="B7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21">
    <cfRule type="expression" dxfId="2" priority="3">
      <formula>AND(I11&gt;=2000000,D11="",RIGHT(C11,2)&lt;&gt;"月計",RIGHT(C11,2)&lt;&gt;"合計",RIGHT(C11,2)&lt;&gt;"期計")</formula>
    </cfRule>
  </conditionalFormatting>
  <conditionalFormatting sqref="E11:E10021">
    <cfRule type="expression" dxfId="1" priority="2">
      <formula>AND(I11&gt;=2000000,LEN(E11)&lt;&gt;13,RIGHT(C11,2)&lt;&gt;"月計",RIGHT(C11,2)&lt;&gt;"合計",RIGHT(C11,2)&lt;&gt;"期計")</formula>
    </cfRule>
  </conditionalFormatting>
  <conditionalFormatting sqref="J4">
    <cfRule type="containsBlanks" dxfId="0" priority="1">
      <formula>LEN(TRIM(J4))=0</formula>
    </cfRule>
  </conditionalFormatting>
  <dataValidations count="1">
    <dataValidation type="list" allowBlank="1" showInputMessage="1" showErrorMessage="1" sqref="J4" xr:uid="{E7E12E21-4F7C-4349-99A3-880F5B9EB87A}">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はじめにご確認ください</vt:lpstr>
      <vt:lpstr>記入サンプルA(電動車等費用)</vt:lpstr>
      <vt:lpstr>記入サンプルA(基本費用・合計額)</vt:lpstr>
      <vt:lpstr>記入サンプルB(電動車等費用)</vt:lpstr>
      <vt:lpstr>記入サンプルB(基本費用・合計額)</vt:lpstr>
      <vt:lpstr>土木・建築工事費（電動車等費用）</vt:lpstr>
      <vt:lpstr>土木・建築工事費（基本費用・合計額）</vt:lpstr>
      <vt:lpstr>機械装置等製作・購入費（電動車等費用）</vt:lpstr>
      <vt:lpstr>機械装置等製作・購入費（基本費用・合計額）</vt:lpstr>
      <vt:lpstr>保守・改造修理費（電動車等費用）</vt:lpstr>
      <vt:lpstr>保守・改造修理費（基本費用・合計額）</vt:lpstr>
      <vt:lpstr>消耗品費（電動車等費用）</vt:lpstr>
      <vt:lpstr>消耗品費（基本費用・合計額）</vt:lpstr>
      <vt:lpstr>★外注費（電動車等費用）</vt:lpstr>
      <vt:lpstr>★外注費（基本費用・合計額）</vt:lpstr>
      <vt:lpstr>諸経費（電動車等費用）</vt:lpstr>
      <vt:lpstr>諸経費（基本費用・合計額）</vt:lpstr>
      <vt:lpstr>'★外注費（基本費用・合計額）'!Print_Area</vt:lpstr>
      <vt:lpstr>'★外注費（電動車等費用）'!Print_Area</vt:lpstr>
      <vt:lpstr>'機械装置等製作・購入費（基本費用・合計額）'!Print_Area</vt:lpstr>
      <vt:lpstr>'機械装置等製作・購入費（電動車等費用）'!Print_Area</vt:lpstr>
      <vt:lpstr>'記入サンプルA(基本費用・合計額)'!Print_Area</vt:lpstr>
      <vt:lpstr>'記入サンプルA(電動車等費用)'!Print_Area</vt:lpstr>
      <vt:lpstr>'記入サンプルB(基本費用・合計額)'!Print_Area</vt:lpstr>
      <vt:lpstr>'記入サンプルB(電動車等費用)'!Print_Area</vt:lpstr>
      <vt:lpstr>'諸経費（基本費用・合計額）'!Print_Area</vt:lpstr>
      <vt:lpstr>'諸経費（電動車等費用）'!Print_Area</vt:lpstr>
      <vt:lpstr>'消耗品費（基本費用・合計額）'!Print_Area</vt:lpstr>
      <vt:lpstr>'消耗品費（電動車等費用）'!Print_Area</vt:lpstr>
      <vt:lpstr>'土木・建築工事費（基本費用・合計額）'!Print_Area</vt:lpstr>
      <vt:lpstr>'土木・建築工事費（電動車等費用）'!Print_Area</vt:lpstr>
      <vt:lpstr>'保守・改造修理費（基本費用・合計額）'!Print_Area</vt:lpstr>
      <vt:lpstr>'保守・改造修理費（電動車等費用）'!Print_Area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