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defaultThemeVersion="124226"/>
  <xr:revisionPtr revIDLastSave="0" documentId="13_ncr:1_{678988B5-165B-441E-9AE8-62C9E78823C3}" xr6:coauthVersionLast="47" xr6:coauthVersionMax="47" xr10:uidLastSave="{00000000-0000-0000-0000-000000000000}"/>
  <bookViews>
    <workbookView xWindow="-60" yWindow="-16320" windowWidth="29040" windowHeight="15720" tabRatio="808" firstSheet="4" activeTab="4" xr2:uid="{00000000-000D-0000-FFFF-FFFF00000000}"/>
  </bookViews>
  <sheets>
    <sheet name="土木・建築工事費" sheetId="15" r:id="rId1"/>
    <sheet name="機械装置等製作・購入費" sheetId="16" r:id="rId2"/>
    <sheet name="保守・改造修理費" sheetId="17" r:id="rId3"/>
    <sheet name="消耗品費" sheetId="18" r:id="rId4"/>
    <sheet name="旅費" sheetId="19" r:id="rId5"/>
    <sheet name="外注費" sheetId="20" r:id="rId6"/>
    <sheet name="諸経費" sheetId="21" r:id="rId7"/>
    <sheet name="委託費・共同研究費" sheetId="22" r:id="rId8"/>
  </sheets>
  <definedNames>
    <definedName name="_xlnm.Print_Area" localSheetId="7">委託費・共同研究費!$A$1:$J$64</definedName>
    <definedName name="_xlnm.Print_Area" localSheetId="5">外注費!$A$1:$J$64</definedName>
    <definedName name="_xlnm.Print_Area" localSheetId="1">機械装置等製作・購入費!$A$1:$J$64</definedName>
    <definedName name="_xlnm.Print_Area" localSheetId="6">諸経費!$A$1:$J$64</definedName>
    <definedName name="_xlnm.Print_Area" localSheetId="3">消耗品費!$A$1:$J$64</definedName>
    <definedName name="_xlnm.Print_Area" localSheetId="0">土木・建築工事費!$A$1:$J$64</definedName>
    <definedName name="_xlnm.Print_Area" localSheetId="2">保守・改造修理費!$A$1:$J$64</definedName>
    <definedName name="_xlnm.Print_Area" localSheetId="4">旅費!$A$1:$J$64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21" l="1" a="1"/>
  <c r="J62" i="16"/>
  <c r="J49" i="16"/>
  <c r="J36" i="16"/>
  <c r="J23" i="16"/>
  <c r="J62" i="17"/>
  <c r="J49" i="17"/>
  <c r="J36" i="17"/>
  <c r="J23" i="17"/>
  <c r="J62" i="18"/>
  <c r="J49" i="18"/>
  <c r="J36" i="18"/>
  <c r="J23" i="18"/>
  <c r="J62" i="20"/>
  <c r="J49" i="20"/>
  <c r="J36" i="20"/>
  <c r="J23" i="20"/>
  <c r="J62" i="22"/>
  <c r="J49" i="22"/>
  <c r="J36" i="22"/>
  <c r="J23" i="22"/>
  <c r="J6" i="22" a="1"/>
  <c r="J6" i="20" a="1"/>
  <c r="J6" i="19" a="1"/>
  <c r="J62" i="19" s="1"/>
  <c r="J6" i="18" a="1"/>
  <c r="J6" i="17" a="1"/>
  <c r="J6" i="16" a="1"/>
  <c r="J6" i="15" a="1"/>
  <c r="J49" i="15" l="1"/>
  <c r="J36" i="15"/>
  <c r="J62" i="15"/>
  <c r="J23" i="15"/>
  <c r="J23" i="21"/>
  <c r="J63" i="21" s="1"/>
  <c r="J62" i="21"/>
  <c r="J49" i="21"/>
  <c r="J36" i="21"/>
  <c r="J49" i="19"/>
  <c r="J23" i="19"/>
  <c r="J36" i="19"/>
  <c r="J63" i="17"/>
  <c r="H14" i="16"/>
  <c r="I63" i="15"/>
  <c r="H63" i="15"/>
  <c r="I61" i="15"/>
  <c r="H61" i="15"/>
  <c r="I57" i="15"/>
  <c r="H57" i="15"/>
  <c r="I53" i="15"/>
  <c r="H53" i="15"/>
  <c r="I49" i="15"/>
  <c r="H49" i="15"/>
  <c r="H40" i="15"/>
  <c r="I22" i="15"/>
  <c r="H22" i="15"/>
  <c r="I18" i="15"/>
  <c r="H18" i="15"/>
  <c r="I14" i="15"/>
  <c r="H14" i="15"/>
  <c r="J63" i="15" l="1"/>
  <c r="J63" i="22"/>
  <c r="I23" i="15"/>
  <c r="I61" i="22"/>
  <c r="H61" i="22"/>
  <c r="I57" i="22"/>
  <c r="H57" i="22"/>
  <c r="I53" i="22"/>
  <c r="I62" i="22" s="1"/>
  <c r="H53" i="22"/>
  <c r="H62" i="22" s="1"/>
  <c r="I48" i="22"/>
  <c r="I49" i="22" s="1"/>
  <c r="H48" i="22"/>
  <c r="I44" i="22"/>
  <c r="H44" i="22"/>
  <c r="I40" i="22"/>
  <c r="H40" i="22"/>
  <c r="H49" i="22" s="1"/>
  <c r="I35" i="22"/>
  <c r="H35" i="22"/>
  <c r="I31" i="22"/>
  <c r="H31" i="22"/>
  <c r="I27" i="22"/>
  <c r="I36" i="22" s="1"/>
  <c r="H27" i="22"/>
  <c r="H36" i="22" s="1"/>
  <c r="I22" i="22"/>
  <c r="H22" i="22"/>
  <c r="I18" i="22"/>
  <c r="H18" i="22"/>
  <c r="I14" i="22"/>
  <c r="I23" i="22" s="1"/>
  <c r="I63" i="22" s="1"/>
  <c r="H14" i="22"/>
  <c r="H23" i="22" s="1"/>
  <c r="G9" i="22"/>
  <c r="C9" i="22"/>
  <c r="I61" i="21"/>
  <c r="H61" i="21"/>
  <c r="I57" i="21"/>
  <c r="H57" i="21"/>
  <c r="I53" i="21"/>
  <c r="I62" i="21" s="1"/>
  <c r="H53" i="21"/>
  <c r="H62" i="21" s="1"/>
  <c r="I48" i="21"/>
  <c r="I49" i="21" s="1"/>
  <c r="H48" i="21"/>
  <c r="I44" i="21"/>
  <c r="H44" i="21"/>
  <c r="I40" i="21"/>
  <c r="H40" i="21"/>
  <c r="H49" i="21" s="1"/>
  <c r="I35" i="21"/>
  <c r="H35" i="21"/>
  <c r="I31" i="21"/>
  <c r="H31" i="21"/>
  <c r="I27" i="21"/>
  <c r="I36" i="21" s="1"/>
  <c r="H27" i="21"/>
  <c r="H36" i="21" s="1"/>
  <c r="I22" i="21"/>
  <c r="H22" i="21"/>
  <c r="I18" i="21"/>
  <c r="H18" i="21"/>
  <c r="I14" i="21"/>
  <c r="I23" i="21" s="1"/>
  <c r="I63" i="21" s="1"/>
  <c r="H14" i="21"/>
  <c r="H23" i="21" s="1"/>
  <c r="G9" i="21"/>
  <c r="C9" i="21"/>
  <c r="I61" i="20"/>
  <c r="H61" i="20"/>
  <c r="I57" i="20"/>
  <c r="H57" i="20"/>
  <c r="I53" i="20"/>
  <c r="I62" i="20" s="1"/>
  <c r="H53" i="20"/>
  <c r="H62" i="20" s="1"/>
  <c r="I48" i="20"/>
  <c r="I49" i="20" s="1"/>
  <c r="H48" i="20"/>
  <c r="I44" i="20"/>
  <c r="H44" i="20"/>
  <c r="I40" i="20"/>
  <c r="H40" i="20"/>
  <c r="H49" i="20" s="1"/>
  <c r="I35" i="20"/>
  <c r="H35" i="20"/>
  <c r="I31" i="20"/>
  <c r="H31" i="20"/>
  <c r="I27" i="20"/>
  <c r="I36" i="20" s="1"/>
  <c r="H27" i="20"/>
  <c r="H36" i="20" s="1"/>
  <c r="I22" i="20"/>
  <c r="H22" i="20"/>
  <c r="I18" i="20"/>
  <c r="H18" i="20"/>
  <c r="I14" i="20"/>
  <c r="I23" i="20" s="1"/>
  <c r="I63" i="20" s="1"/>
  <c r="H14" i="20"/>
  <c r="H23" i="20" s="1"/>
  <c r="G9" i="20"/>
  <c r="C9" i="20"/>
  <c r="I61" i="19"/>
  <c r="H61" i="19"/>
  <c r="I57" i="19"/>
  <c r="H57" i="19"/>
  <c r="I53" i="19"/>
  <c r="I62" i="19" s="1"/>
  <c r="H53" i="19"/>
  <c r="H62" i="19" s="1"/>
  <c r="I48" i="19"/>
  <c r="I49" i="19" s="1"/>
  <c r="H48" i="19"/>
  <c r="I44" i="19"/>
  <c r="H44" i="19"/>
  <c r="I40" i="19"/>
  <c r="H40" i="19"/>
  <c r="H49" i="19" s="1"/>
  <c r="I35" i="19"/>
  <c r="H35" i="19"/>
  <c r="I31" i="19"/>
  <c r="H31" i="19"/>
  <c r="I27" i="19"/>
  <c r="I36" i="19" s="1"/>
  <c r="H27" i="19"/>
  <c r="H36" i="19" s="1"/>
  <c r="I22" i="19"/>
  <c r="H22" i="19"/>
  <c r="I18" i="19"/>
  <c r="H18" i="19"/>
  <c r="I14" i="19"/>
  <c r="I23" i="19" s="1"/>
  <c r="I63" i="19" s="1"/>
  <c r="H14" i="19"/>
  <c r="H23" i="19" s="1"/>
  <c r="G9" i="19"/>
  <c r="C9" i="19"/>
  <c r="I61" i="18"/>
  <c r="H61" i="18"/>
  <c r="I57" i="18"/>
  <c r="H57" i="18"/>
  <c r="I53" i="18"/>
  <c r="I62" i="18" s="1"/>
  <c r="H53" i="18"/>
  <c r="H62" i="18" s="1"/>
  <c r="I48" i="18"/>
  <c r="I49" i="18" s="1"/>
  <c r="H48" i="18"/>
  <c r="I44" i="18"/>
  <c r="H44" i="18"/>
  <c r="I40" i="18"/>
  <c r="H40" i="18"/>
  <c r="H49" i="18" s="1"/>
  <c r="I35" i="18"/>
  <c r="H35" i="18"/>
  <c r="I31" i="18"/>
  <c r="H31" i="18"/>
  <c r="I27" i="18"/>
  <c r="I36" i="18" s="1"/>
  <c r="H27" i="18"/>
  <c r="H36" i="18" s="1"/>
  <c r="I22" i="18"/>
  <c r="H22" i="18"/>
  <c r="I18" i="18"/>
  <c r="H18" i="18"/>
  <c r="I14" i="18"/>
  <c r="I23" i="18" s="1"/>
  <c r="I63" i="18" s="1"/>
  <c r="H14" i="18"/>
  <c r="H23" i="18" s="1"/>
  <c r="G9" i="18"/>
  <c r="C9" i="18"/>
  <c r="I61" i="17"/>
  <c r="H61" i="17"/>
  <c r="I57" i="17"/>
  <c r="H57" i="17"/>
  <c r="I53" i="17"/>
  <c r="I62" i="17" s="1"/>
  <c r="H53" i="17"/>
  <c r="H62" i="17" s="1"/>
  <c r="I48" i="17"/>
  <c r="I49" i="17" s="1"/>
  <c r="H48" i="17"/>
  <c r="I44" i="17"/>
  <c r="H44" i="17"/>
  <c r="I40" i="17"/>
  <c r="H40" i="17"/>
  <c r="H49" i="17" s="1"/>
  <c r="I35" i="17"/>
  <c r="H35" i="17"/>
  <c r="I31" i="17"/>
  <c r="H31" i="17"/>
  <c r="I27" i="17"/>
  <c r="I36" i="17" s="1"/>
  <c r="H27" i="17"/>
  <c r="H36" i="17" s="1"/>
  <c r="I22" i="17"/>
  <c r="H22" i="17"/>
  <c r="I18" i="17"/>
  <c r="H18" i="17"/>
  <c r="I14" i="17"/>
  <c r="I23" i="17" s="1"/>
  <c r="I63" i="17" s="1"/>
  <c r="H14" i="17"/>
  <c r="H23" i="17" s="1"/>
  <c r="G9" i="17"/>
  <c r="C9" i="17"/>
  <c r="I61" i="16"/>
  <c r="H61" i="16"/>
  <c r="I57" i="16"/>
  <c r="H57" i="16"/>
  <c r="I53" i="16"/>
  <c r="I62" i="16" s="1"/>
  <c r="H53" i="16"/>
  <c r="H62" i="16" s="1"/>
  <c r="I48" i="16"/>
  <c r="I49" i="16" s="1"/>
  <c r="H48" i="16"/>
  <c r="I44" i="16"/>
  <c r="H44" i="16"/>
  <c r="I40" i="16"/>
  <c r="H40" i="16"/>
  <c r="H49" i="16" s="1"/>
  <c r="I35" i="16"/>
  <c r="H35" i="16"/>
  <c r="I31" i="16"/>
  <c r="H31" i="16"/>
  <c r="I27" i="16"/>
  <c r="I36" i="16" s="1"/>
  <c r="H27" i="16"/>
  <c r="H36" i="16" s="1"/>
  <c r="I22" i="16"/>
  <c r="H22" i="16"/>
  <c r="I18" i="16"/>
  <c r="H18" i="16"/>
  <c r="I14" i="16"/>
  <c r="I23" i="16" s="1"/>
  <c r="I63" i="16" s="1"/>
  <c r="H23" i="16"/>
  <c r="G9" i="16"/>
  <c r="C9" i="16"/>
  <c r="C9" i="15"/>
  <c r="G9" i="15"/>
  <c r="H27" i="15"/>
  <c r="I27" i="15"/>
  <c r="H31" i="15"/>
  <c r="I31" i="15"/>
  <c r="H35" i="15"/>
  <c r="I35" i="15"/>
  <c r="I36" i="15"/>
  <c r="I40" i="15"/>
  <c r="H44" i="15"/>
  <c r="I44" i="15"/>
  <c r="H48" i="15"/>
  <c r="I48" i="15"/>
  <c r="H62" i="15"/>
  <c r="I62" i="15"/>
  <c r="H63" i="22" l="1"/>
  <c r="H63" i="21"/>
  <c r="H63" i="20"/>
  <c r="J63" i="20"/>
  <c r="H63" i="19"/>
  <c r="J63" i="19"/>
  <c r="H63" i="18"/>
  <c r="J63" i="18"/>
  <c r="H63" i="17"/>
  <c r="H63" i="16"/>
  <c r="J63" i="16"/>
  <c r="H36" i="15"/>
  <c r="H23"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<sst xmlns="http://schemas.openxmlformats.org/spreadsheetml/2006/main" count="376" uniqueCount="51">
  <si>
    <t>20　　年度</t>
    <rPh sb="4" eb="6">
      <t>ネンド</t>
    </rPh>
    <phoneticPr fontId="2"/>
  </si>
  <si>
    <t>月別項目別明細表</t>
    <rPh sb="0" eb="2">
      <t>ツキベツ</t>
    </rPh>
    <rPh sb="2" eb="4">
      <t>コウモク</t>
    </rPh>
    <rPh sb="4" eb="5">
      <t>ベツ</t>
    </rPh>
    <rPh sb="5" eb="8">
      <t>メイサイヒョウ</t>
    </rPh>
    <phoneticPr fontId="2"/>
  </si>
  <si>
    <t>別紙４</t>
    <rPh sb="0" eb="1">
      <t>ベツ</t>
    </rPh>
    <rPh sb="1" eb="2">
      <t>シ</t>
    </rPh>
    <phoneticPr fontId="2"/>
  </si>
  <si>
    <t>事業番号：</t>
    <rPh sb="0" eb="2">
      <t>ジギョウ</t>
    </rPh>
    <rPh sb="2" eb="4">
      <t>バンゴウ</t>
    </rPh>
    <phoneticPr fontId="2"/>
  </si>
  <si>
    <t>□□□□□□□□－□</t>
    <phoneticPr fontId="2"/>
  </si>
  <si>
    <t>件　　　　名：</t>
    <rPh sb="0" eb="1">
      <t>ケン</t>
    </rPh>
    <rPh sb="5" eb="6">
      <t>メイ</t>
    </rPh>
    <phoneticPr fontId="2"/>
  </si>
  <si>
    <t>グリーンイノベーション基金事業／スマートモビリティ社会の構築</t>
    <rPh sb="11" eb="13">
      <t>キキン</t>
    </rPh>
    <rPh sb="13" eb="15">
      <t>ジギョウ</t>
    </rPh>
    <rPh sb="25" eb="27">
      <t>シャカイ</t>
    </rPh>
    <rPh sb="28" eb="30">
      <t>コウチク</t>
    </rPh>
    <phoneticPr fontId="2"/>
  </si>
  <si>
    <t>TRL</t>
    <phoneticPr fontId="2"/>
  </si>
  <si>
    <t>商用利用される電気自動車・燃料電池自動車の大規模導入を実現するために必要となる運輸事業者における運行管理と一体的なエネルギーマネジメント等に関する研究開発</t>
    <rPh sb="0" eb="4">
      <t>ショウヨウリヨウ</t>
    </rPh>
    <rPh sb="7" eb="12">
      <t>デンキジドウシャ</t>
    </rPh>
    <rPh sb="13" eb="20">
      <t>ネンリョウデンチジドウシャ</t>
    </rPh>
    <rPh sb="21" eb="27">
      <t>ダイキボ</t>
    </rPh>
    <rPh sb="27" eb="29">
      <t>ジツゲン</t>
    </rPh>
    <rPh sb="34" eb="36">
      <t>ヒツヨウ</t>
    </rPh>
    <rPh sb="39" eb="41">
      <t>ウンユ</t>
    </rPh>
    <rPh sb="41" eb="44">
      <t>ジギョウシャ</t>
    </rPh>
    <rPh sb="48" eb="52">
      <t>ウンコウカンリ</t>
    </rPh>
    <rPh sb="53" eb="56">
      <t>イッタイテキ</t>
    </rPh>
    <rPh sb="68" eb="69">
      <t>ナド</t>
    </rPh>
    <rPh sb="70" eb="71">
      <t>カン</t>
    </rPh>
    <rPh sb="73" eb="75">
      <t>ケンキュウ</t>
    </rPh>
    <rPh sb="75" eb="77">
      <t>カイハツ</t>
    </rPh>
    <phoneticPr fontId="2"/>
  </si>
  <si>
    <t>○○○○○</t>
    <phoneticPr fontId="2"/>
  </si>
  <si>
    <t>定率</t>
    <rPh sb="0" eb="2">
      <t>テイリツ</t>
    </rPh>
    <phoneticPr fontId="2"/>
  </si>
  <si>
    <t>委託・共同研究項目：</t>
    <rPh sb="0" eb="2">
      <t>イタク</t>
    </rPh>
    <rPh sb="3" eb="5">
      <t>キョウドウ</t>
    </rPh>
    <rPh sb="5" eb="7">
      <t>ケンキュウ</t>
    </rPh>
    <rPh sb="7" eb="9">
      <t>コウモク</t>
    </rPh>
    <phoneticPr fontId="2"/>
  </si>
  <si>
    <t>補助先等名称：</t>
    <rPh sb="2" eb="4">
      <t>サキナド</t>
    </rPh>
    <rPh sb="4" eb="6">
      <t>メイショウ</t>
    </rPh>
    <phoneticPr fontId="2"/>
  </si>
  <si>
    <t>対象項目名：</t>
    <phoneticPr fontId="2"/>
  </si>
  <si>
    <t>土木・建築工事費</t>
    <rPh sb="0" eb="2">
      <t>ドボク</t>
    </rPh>
    <rPh sb="3" eb="8">
      <t>ケンチクコウジヒ</t>
    </rPh>
    <phoneticPr fontId="2"/>
  </si>
  <si>
    <t>№</t>
    <phoneticPr fontId="2"/>
  </si>
  <si>
    <t>契約先名称</t>
    <rPh sb="0" eb="2">
      <t>ケイヤク</t>
    </rPh>
    <rPh sb="2" eb="3">
      <t>サキ</t>
    </rPh>
    <rPh sb="3" eb="5">
      <t>メイショウ</t>
    </rPh>
    <phoneticPr fontId="2"/>
  </si>
  <si>
    <t>法人番号
(赤字は入力ミス)</t>
    <rPh sb="0" eb="2">
      <t>ホウジン</t>
    </rPh>
    <rPh sb="2" eb="4">
      <t>バンゴウ</t>
    </rPh>
    <rPh sb="6" eb="8">
      <t>アカジ</t>
    </rPh>
    <rPh sb="9" eb="11">
      <t>ニュウリョク</t>
    </rPh>
    <phoneticPr fontId="2"/>
  </si>
  <si>
    <t>検収日</t>
    <rPh sb="0" eb="2">
      <t>ケンシュウ</t>
    </rPh>
    <rPh sb="2" eb="3">
      <t>ビ</t>
    </rPh>
    <phoneticPr fontId="2"/>
  </si>
  <si>
    <t>経費発生額</t>
    <rPh sb="0" eb="2">
      <t>ケイヒ</t>
    </rPh>
    <rPh sb="2" eb="4">
      <t>ハッセイ</t>
    </rPh>
    <phoneticPr fontId="2"/>
  </si>
  <si>
    <t>補助金参考額</t>
    <rPh sb="2" eb="3">
      <t>キン</t>
    </rPh>
    <rPh sb="3" eb="5">
      <t>サンコウ</t>
    </rPh>
    <rPh sb="5" eb="6">
      <t>ガク</t>
    </rPh>
    <phoneticPr fontId="2"/>
  </si>
  <si>
    <t>消費税抜額</t>
    <rPh sb="0" eb="2">
      <t>ショウヒ</t>
    </rPh>
    <rPh sb="2" eb="3">
      <t>ゼイ</t>
    </rPh>
    <rPh sb="3" eb="4">
      <t>ヌ</t>
    </rPh>
    <rPh sb="4" eb="5">
      <t>ガク</t>
    </rPh>
    <phoneticPr fontId="2"/>
  </si>
  <si>
    <t>消費税込額</t>
    <rPh sb="0" eb="2">
      <t>ショウヒ</t>
    </rPh>
    <rPh sb="2" eb="3">
      <t>ゼイ</t>
    </rPh>
    <rPh sb="3" eb="4">
      <t>コ</t>
    </rPh>
    <rPh sb="4" eb="5">
      <t>ガク</t>
    </rPh>
    <phoneticPr fontId="2"/>
  </si>
  <si>
    <t>○○○○</t>
    <phoneticPr fontId="2"/>
  </si>
  <si>
    <t>○○○</t>
    <phoneticPr fontId="2"/>
  </si>
  <si>
    <t>○/○</t>
    <phoneticPr fontId="2"/>
  </si>
  <si>
    <t>４月計</t>
    <rPh sb="1" eb="2">
      <t>ツキ</t>
    </rPh>
    <rPh sb="2" eb="3">
      <t>ケイ</t>
    </rPh>
    <phoneticPr fontId="2"/>
  </si>
  <si>
    <t>５月計</t>
    <rPh sb="1" eb="2">
      <t>ツキ</t>
    </rPh>
    <rPh sb="2" eb="3">
      <t>ケイ</t>
    </rPh>
    <phoneticPr fontId="2"/>
  </si>
  <si>
    <t>６月計</t>
    <rPh sb="1" eb="2">
      <t>ツキ</t>
    </rPh>
    <rPh sb="2" eb="3">
      <t>ケイ</t>
    </rPh>
    <phoneticPr fontId="2"/>
  </si>
  <si>
    <t>第１四半期計</t>
    <rPh sb="0" eb="1">
      <t>ダイ</t>
    </rPh>
    <rPh sb="2" eb="3">
      <t>シ</t>
    </rPh>
    <rPh sb="3" eb="5">
      <t>ハンキ</t>
    </rPh>
    <rPh sb="5" eb="6">
      <t>ケイ</t>
    </rPh>
    <phoneticPr fontId="2"/>
  </si>
  <si>
    <t>７月計</t>
    <rPh sb="1" eb="2">
      <t>ツキ</t>
    </rPh>
    <rPh sb="2" eb="3">
      <t>ケイ</t>
    </rPh>
    <phoneticPr fontId="2"/>
  </si>
  <si>
    <t>８月計</t>
    <rPh sb="1" eb="2">
      <t>ツキ</t>
    </rPh>
    <rPh sb="2" eb="3">
      <t>ケイ</t>
    </rPh>
    <phoneticPr fontId="2"/>
  </si>
  <si>
    <t>９月計</t>
    <rPh sb="1" eb="2">
      <t>ツキ</t>
    </rPh>
    <rPh sb="2" eb="3">
      <t>ケイ</t>
    </rPh>
    <phoneticPr fontId="2"/>
  </si>
  <si>
    <t>第２四半期計</t>
    <rPh sb="0" eb="1">
      <t>ダイ</t>
    </rPh>
    <rPh sb="2" eb="3">
      <t>シ</t>
    </rPh>
    <rPh sb="3" eb="5">
      <t>ハンキ</t>
    </rPh>
    <rPh sb="5" eb="6">
      <t>ケイ</t>
    </rPh>
    <phoneticPr fontId="2"/>
  </si>
  <si>
    <t>１０月計</t>
    <rPh sb="2" eb="3">
      <t>ツキ</t>
    </rPh>
    <rPh sb="3" eb="4">
      <t>ケイ</t>
    </rPh>
    <phoneticPr fontId="2"/>
  </si>
  <si>
    <t>１１月計</t>
    <rPh sb="2" eb="3">
      <t>ツキ</t>
    </rPh>
    <rPh sb="3" eb="4">
      <t>ケイ</t>
    </rPh>
    <phoneticPr fontId="2"/>
  </si>
  <si>
    <t>１２月計</t>
    <rPh sb="2" eb="3">
      <t>ツキ</t>
    </rPh>
    <rPh sb="3" eb="4">
      <t>ケイ</t>
    </rPh>
    <phoneticPr fontId="2"/>
  </si>
  <si>
    <t>第３四半期計</t>
    <rPh sb="0" eb="1">
      <t>ダイ</t>
    </rPh>
    <rPh sb="2" eb="3">
      <t>シ</t>
    </rPh>
    <rPh sb="3" eb="5">
      <t>ハンキ</t>
    </rPh>
    <rPh sb="5" eb="6">
      <t>ケイ</t>
    </rPh>
    <phoneticPr fontId="2"/>
  </si>
  <si>
    <t>１月計</t>
    <rPh sb="1" eb="2">
      <t>ツキ</t>
    </rPh>
    <rPh sb="2" eb="3">
      <t>ケイ</t>
    </rPh>
    <phoneticPr fontId="2"/>
  </si>
  <si>
    <t>２月計</t>
    <rPh sb="1" eb="2">
      <t>ツキ</t>
    </rPh>
    <rPh sb="2" eb="3">
      <t>ケイ</t>
    </rPh>
    <phoneticPr fontId="2"/>
  </si>
  <si>
    <t>３月計</t>
    <rPh sb="1" eb="2">
      <t>ツキ</t>
    </rPh>
    <rPh sb="2" eb="3">
      <t>ケイ</t>
    </rPh>
    <phoneticPr fontId="2"/>
  </si>
  <si>
    <t>第４四半期計</t>
    <rPh sb="0" eb="1">
      <t>ダイ</t>
    </rPh>
    <rPh sb="2" eb="3">
      <t>シ</t>
    </rPh>
    <rPh sb="3" eb="5">
      <t>ハンキ</t>
    </rPh>
    <rPh sb="5" eb="6">
      <t>ケイ</t>
    </rPh>
    <phoneticPr fontId="2"/>
  </si>
  <si>
    <t>合計</t>
    <rPh sb="0" eb="2">
      <t>ゴウケイ</t>
    </rPh>
    <phoneticPr fontId="2"/>
  </si>
  <si>
    <t>（GI基金事業／スマートモビリティ社会の構築）　2026年4月1日版</t>
    <rPh sb="3" eb="7">
      <t>キキンジギョウ</t>
    </rPh>
    <rPh sb="17" eb="19">
      <t>シャカイ</t>
    </rPh>
    <rPh sb="20" eb="22">
      <t>コウチク</t>
    </rPh>
    <rPh sb="28" eb="29">
      <t>ネン</t>
    </rPh>
    <rPh sb="30" eb="31">
      <t>ガツ</t>
    </rPh>
    <rPh sb="32" eb="33">
      <t>ニチ</t>
    </rPh>
    <rPh sb="33" eb="34">
      <t>バン</t>
    </rPh>
    <phoneticPr fontId="2"/>
  </si>
  <si>
    <t>機械装置等製作・購入費</t>
    <rPh sb="0" eb="7">
      <t>キカイソウチトウセイサク</t>
    </rPh>
    <rPh sb="8" eb="11">
      <t>コウニュウヒ</t>
    </rPh>
    <phoneticPr fontId="2"/>
  </si>
  <si>
    <t>保守・改造修理費</t>
    <rPh sb="0" eb="2">
      <t>ホシュ</t>
    </rPh>
    <rPh sb="3" eb="8">
      <t>カイゾウシュウリヒ</t>
    </rPh>
    <phoneticPr fontId="2"/>
  </si>
  <si>
    <t>消耗品費</t>
    <rPh sb="0" eb="4">
      <t>ショウモウヒンヒ</t>
    </rPh>
    <phoneticPr fontId="2"/>
  </si>
  <si>
    <t>旅費</t>
    <rPh sb="0" eb="2">
      <t>リョヒ</t>
    </rPh>
    <phoneticPr fontId="2"/>
  </si>
  <si>
    <t>外注費</t>
    <rPh sb="0" eb="3">
      <t>ガイチュウヒ</t>
    </rPh>
    <phoneticPr fontId="2"/>
  </si>
  <si>
    <t>諸経費</t>
    <rPh sb="0" eb="3">
      <t>ショケイヒ</t>
    </rPh>
    <phoneticPr fontId="2"/>
  </si>
  <si>
    <t>委託費・共同研究費</t>
    <rPh sb="0" eb="3">
      <t>イタクヒ</t>
    </rPh>
    <rPh sb="4" eb="9">
      <t>キョウドウケンキュウヒ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</si>
</sst>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_);[Red]\(0\)"/>
    <numFmt numFmtId="179" formatCode="#&quot;年度&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9"/>
      <name val="ＭＳ ゴシック"/>
      <family val="3"/>
      <charset val="128"/>
    </font>
    <font>
      <sz val="9"/>
      <color indexed="12"/>
      <name val="ＭＳ ゴシック"/>
      <family val="3"/>
      <charset val="128"/>
    </font>
    <font>
      <sz val="9"/>
      <color indexed="12"/>
      <name val="ＭＳ Ｐゴシック"/>
      <family val="3"/>
      <charset val="128"/>
    </font>
    <font>
      <sz val="9"/>
      <color indexed="10"/>
      <name val="ＭＳ ゴシック"/>
      <family val="3"/>
      <charset val="128"/>
    </font>
    <font>
      <sz val="12"/>
      <color indexed="12"/>
      <name val="ＭＳ ゴシック"/>
      <family val="3"/>
      <charset val="128"/>
    </font>
    <font>
      <sz val="11"/>
      <color indexed="12"/>
      <name val="ＭＳ Ｐゴシック"/>
      <family val="3"/>
      <charset val="128"/>
    </font>
    <font>
      <sz val="10"/>
      <color indexed="12"/>
      <name val="ＭＳ ゴシック"/>
      <family val="3"/>
      <charset val="128"/>
    </font>
    <font>
      <sz val="9"/>
      <color rgb="FF0000FF"/>
      <name val="ＭＳ ゴシック"/>
      <family val="3"/>
      <charset val="128"/>
    </font>
    <font>
      <sz val="9"/>
      <color rgb="FF000000"/>
      <name val="ＭＳ ゴシック"/>
      <family val="3"/>
      <charset val="128"/>
    </font>
    <font>
      <sz val="9"/>
      <color rgb="FFFF0000"/>
      <name val="ＭＳ ゴシック"/>
      <family val="3"/>
      <charset val="128"/>
    </font>
    <font>
      <sz val="11"/>
      <color rgb="FF000000"/>
      <name val="ＭＳ Ｐゴシック"/>
      <family val="3"/>
      <charset val="128"/>
    </font>
    <font>
      <sz val="11"/>
      <color rgb="FF000000"/>
      <name val="ＭＳ Ｐ明朝"/>
      <family val="1"/>
      <charset val="128"/>
    </font>
    <font>
      <sz val="11"/>
      <color rgb="FF000000"/>
      <name val="ＭＳ Ｐゴシック"/>
      <family val="2"/>
      <scheme val="minor"/>
    </font>
    <font>
      <sz val="8"/>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36">
    <border>
      <left/>
      <right/>
      <top/>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16" fillId="0" borderId="0"/>
  </cellStyleXfs>
  <cellXfs count="113">
    <xf numFmtId="0" fontId="0" fillId="0" borderId="0" xfId="0"/>
    <xf numFmtId="0" fontId="5" fillId="0" borderId="3" xfId="0" applyFont="1" applyBorder="1" applyAlignment="1" applyProtection="1">
      <alignment vertical="center" shrinkToFit="1"/>
      <protection locked="0"/>
    </xf>
    <xf numFmtId="176" fontId="5" fillId="0" borderId="3" xfId="0" applyNumberFormat="1" applyFont="1" applyBorder="1" applyAlignment="1" applyProtection="1">
      <alignment vertical="center" shrinkToFit="1"/>
      <protection locked="0"/>
    </xf>
    <xf numFmtId="176" fontId="5" fillId="0" borderId="4" xfId="0" applyNumberFormat="1" applyFont="1" applyBorder="1" applyAlignment="1" applyProtection="1">
      <alignment vertical="center" shrinkToFit="1"/>
      <protection locked="0"/>
    </xf>
    <xf numFmtId="0" fontId="4" fillId="0" borderId="0" xfId="0" applyFont="1" applyAlignment="1" applyProtection="1">
      <alignment vertical="center" shrinkToFit="1"/>
      <protection locked="0"/>
    </xf>
    <xf numFmtId="0" fontId="3" fillId="0" borderId="0" xfId="0" applyFont="1" applyAlignment="1" applyProtection="1">
      <alignment vertical="center" shrinkToFit="1"/>
      <protection locked="0"/>
    </xf>
    <xf numFmtId="0" fontId="4" fillId="0" borderId="5" xfId="0" applyFont="1" applyBorder="1" applyAlignment="1" applyProtection="1">
      <alignment horizontal="right" vertical="center" shrinkToFit="1"/>
      <protection locked="0"/>
    </xf>
    <xf numFmtId="0" fontId="4" fillId="0" borderId="6"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6" xfId="0" applyFont="1" applyBorder="1" applyAlignment="1" applyProtection="1">
      <alignment horizontal="right" vertical="center" shrinkToFit="1"/>
      <protection locked="0"/>
    </xf>
    <xf numFmtId="176" fontId="4" fillId="0" borderId="0" xfId="0" applyNumberFormat="1" applyFont="1" applyAlignment="1" applyProtection="1">
      <alignment vertical="center" shrinkToFit="1"/>
      <protection locked="0"/>
    </xf>
    <xf numFmtId="0" fontId="4" fillId="0" borderId="0" xfId="0" applyFont="1" applyAlignment="1" applyProtection="1">
      <alignment horizontal="center" vertical="center" shrinkToFit="1"/>
      <protection locked="0"/>
    </xf>
    <xf numFmtId="0" fontId="5" fillId="0" borderId="15" xfId="0" applyFont="1" applyBorder="1" applyAlignment="1" applyProtection="1">
      <alignment vertical="center" shrinkToFit="1"/>
      <protection locked="0"/>
    </xf>
    <xf numFmtId="0" fontId="0" fillId="0" borderId="16" xfId="0" applyBorder="1" applyAlignment="1" applyProtection="1">
      <alignment horizontal="center" vertical="center" shrinkToFit="1"/>
      <protection locked="0"/>
    </xf>
    <xf numFmtId="176" fontId="5" fillId="0" borderId="15" xfId="0" applyNumberFormat="1" applyFont="1" applyBorder="1" applyAlignment="1" applyProtection="1">
      <alignment vertical="center" shrinkToFit="1"/>
      <protection locked="0"/>
    </xf>
    <xf numFmtId="176" fontId="5" fillId="0" borderId="17" xfId="0" applyNumberFormat="1" applyFont="1" applyBorder="1" applyAlignment="1" applyProtection="1">
      <alignment vertical="center" shrinkToFit="1"/>
      <protection locked="0"/>
    </xf>
    <xf numFmtId="0" fontId="1" fillId="0" borderId="0" xfId="0" applyFont="1" applyAlignment="1" applyProtection="1">
      <alignment vertical="center" shrinkToFit="1"/>
      <protection locked="0"/>
    </xf>
    <xf numFmtId="0" fontId="10" fillId="0" borderId="11" xfId="0" applyFont="1" applyBorder="1" applyAlignment="1" applyProtection="1">
      <alignment vertical="center" shrinkToFit="1"/>
      <protection locked="0"/>
    </xf>
    <xf numFmtId="177" fontId="3" fillId="0" borderId="0" xfId="0" applyNumberFormat="1" applyFont="1" applyAlignment="1" applyProtection="1">
      <alignment vertical="center" shrinkToFit="1"/>
      <protection locked="0"/>
    </xf>
    <xf numFmtId="177" fontId="4" fillId="0" borderId="0" xfId="0" applyNumberFormat="1" applyFont="1" applyAlignment="1" applyProtection="1">
      <alignment vertical="center" shrinkToFit="1"/>
      <protection locked="0"/>
    </xf>
    <xf numFmtId="179" fontId="8" fillId="0" borderId="1" xfId="0" applyNumberFormat="1" applyFont="1" applyBorder="1" applyAlignment="1" applyProtection="1">
      <alignment vertical="center" shrinkToFit="1"/>
      <protection locked="0"/>
    </xf>
    <xf numFmtId="0" fontId="5" fillId="0" borderId="8" xfId="0" applyFont="1" applyBorder="1" applyAlignment="1" applyProtection="1">
      <alignment horizontal="center" vertical="center" shrinkToFit="1"/>
      <protection locked="0"/>
    </xf>
    <xf numFmtId="0" fontId="11" fillId="0" borderId="3" xfId="0" applyFont="1" applyBorder="1" applyAlignment="1" applyProtection="1">
      <alignment vertical="center" shrinkToFit="1"/>
      <protection locked="0"/>
    </xf>
    <xf numFmtId="0" fontId="11" fillId="0" borderId="6" xfId="0" applyFont="1" applyBorder="1" applyAlignment="1" applyProtection="1">
      <alignment horizontal="right" vertical="center" shrinkToFit="1"/>
      <protection locked="0"/>
    </xf>
    <xf numFmtId="0" fontId="11" fillId="0" borderId="6" xfId="0" applyFont="1" applyBorder="1" applyAlignment="1" applyProtection="1">
      <alignment vertical="center" shrinkToFit="1"/>
      <protection locked="0"/>
    </xf>
    <xf numFmtId="0" fontId="11" fillId="0" borderId="15" xfId="0" applyFont="1" applyBorder="1" applyAlignment="1" applyProtection="1">
      <alignment vertical="center" shrinkToFit="1"/>
      <protection locked="0"/>
    </xf>
    <xf numFmtId="177" fontId="11" fillId="0" borderId="15" xfId="0" applyNumberFormat="1" applyFont="1" applyBorder="1" applyAlignment="1" applyProtection="1">
      <alignment vertical="center" shrinkToFit="1"/>
      <protection locked="0"/>
    </xf>
    <xf numFmtId="177" fontId="11" fillId="0" borderId="3" xfId="0" applyNumberFormat="1" applyFont="1" applyBorder="1" applyAlignment="1" applyProtection="1">
      <alignment vertical="center" shrinkToFit="1"/>
      <protection locked="0"/>
    </xf>
    <xf numFmtId="177" fontId="11" fillId="0" borderId="6" xfId="0" applyNumberFormat="1" applyFont="1" applyBorder="1" applyAlignment="1" applyProtection="1">
      <alignment horizontal="right" vertical="center" shrinkToFit="1"/>
      <protection locked="0"/>
    </xf>
    <xf numFmtId="0" fontId="5" fillId="0" borderId="14"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4" fillId="0" borderId="0" xfId="0" applyFont="1" applyAlignment="1" applyProtection="1">
      <alignment horizontal="right" vertical="center" shrinkToFit="1"/>
      <protection locked="0"/>
    </xf>
    <xf numFmtId="0" fontId="0" fillId="0" borderId="0" xfId="0" applyAlignment="1" applyProtection="1">
      <alignment horizontal="right" vertical="center" shrinkToFit="1"/>
      <protection locked="0"/>
    </xf>
    <xf numFmtId="176" fontId="7" fillId="0" borderId="6" xfId="0" applyNumberFormat="1" applyFont="1" applyBorder="1" applyAlignment="1" applyProtection="1">
      <alignment vertical="center" shrinkToFit="1"/>
      <protection locked="0"/>
    </xf>
    <xf numFmtId="176" fontId="7" fillId="0" borderId="7" xfId="0" applyNumberFormat="1" applyFont="1" applyBorder="1" applyAlignment="1" applyProtection="1">
      <alignment vertical="center" shrinkToFit="1"/>
      <protection locked="0"/>
    </xf>
    <xf numFmtId="0" fontId="12" fillId="0" borderId="15" xfId="0" applyFont="1" applyBorder="1" applyAlignment="1" applyProtection="1">
      <alignment vertical="center" shrinkToFit="1"/>
      <protection locked="0"/>
    </xf>
    <xf numFmtId="0" fontId="12" fillId="0" borderId="0" xfId="0" applyFont="1" applyAlignment="1" applyProtection="1">
      <alignment vertical="center" shrinkToFit="1"/>
      <protection locked="0"/>
    </xf>
    <xf numFmtId="177" fontId="12" fillId="0" borderId="15" xfId="0" applyNumberFormat="1" applyFont="1" applyBorder="1" applyAlignment="1" applyProtection="1">
      <alignment vertical="center" shrinkToFit="1"/>
      <protection locked="0"/>
    </xf>
    <xf numFmtId="0" fontId="12" fillId="0" borderId="27" xfId="0" applyFont="1" applyBorder="1" applyAlignment="1" applyProtection="1">
      <alignment vertical="center" shrinkToFit="1"/>
      <protection locked="0"/>
    </xf>
    <xf numFmtId="177" fontId="12" fillId="0" borderId="27" xfId="0" applyNumberFormat="1" applyFont="1" applyBorder="1" applyAlignment="1" applyProtection="1">
      <alignment vertical="center" shrinkToFit="1"/>
      <protection locked="0"/>
    </xf>
    <xf numFmtId="0" fontId="12" fillId="0" borderId="26" xfId="0" applyFont="1" applyBorder="1" applyAlignment="1" applyProtection="1">
      <alignment horizontal="center" vertical="center" shrinkToFit="1"/>
      <protection locked="0"/>
    </xf>
    <xf numFmtId="176" fontId="12" fillId="0" borderId="27" xfId="0" applyNumberFormat="1" applyFont="1" applyBorder="1" applyAlignment="1" applyProtection="1">
      <alignment vertical="center" shrinkToFit="1"/>
      <protection locked="0"/>
    </xf>
    <xf numFmtId="176" fontId="12" fillId="0" borderId="28" xfId="0" applyNumberFormat="1" applyFont="1" applyBorder="1" applyAlignment="1" applyProtection="1">
      <alignment vertical="center" shrinkToFit="1"/>
      <protection locked="0"/>
    </xf>
    <xf numFmtId="0" fontId="12" fillId="0" borderId="2" xfId="0" applyFont="1" applyBorder="1" applyAlignment="1" applyProtection="1">
      <alignment horizontal="center" vertical="center" shrinkToFit="1"/>
      <protection locked="0"/>
    </xf>
    <xf numFmtId="0" fontId="12" fillId="0" borderId="3" xfId="0" applyFont="1" applyBorder="1" applyAlignment="1" applyProtection="1">
      <alignment vertical="center" shrinkToFit="1"/>
      <protection locked="0"/>
    </xf>
    <xf numFmtId="177" fontId="12" fillId="0" borderId="3" xfId="0" applyNumberFormat="1" applyFont="1" applyBorder="1" applyAlignment="1" applyProtection="1">
      <alignment vertical="center" shrinkToFit="1"/>
      <protection locked="0"/>
    </xf>
    <xf numFmtId="176" fontId="12" fillId="0" borderId="3" xfId="0" applyNumberFormat="1" applyFont="1" applyBorder="1" applyAlignment="1" applyProtection="1">
      <alignment vertical="center" shrinkToFit="1"/>
      <protection locked="0"/>
    </xf>
    <xf numFmtId="176" fontId="12" fillId="0" borderId="4" xfId="0" applyNumberFormat="1" applyFont="1" applyBorder="1" applyAlignment="1" applyProtection="1">
      <alignment vertical="center" shrinkToFit="1"/>
      <protection locked="0"/>
    </xf>
    <xf numFmtId="0" fontId="12" fillId="0" borderId="8" xfId="0" applyFont="1" applyBorder="1" applyAlignment="1" applyProtection="1">
      <alignment horizontal="center" vertical="center" shrinkToFit="1"/>
      <protection locked="0"/>
    </xf>
    <xf numFmtId="0" fontId="12" fillId="0" borderId="6" xfId="0" applyFont="1" applyBorder="1" applyAlignment="1" applyProtection="1">
      <alignment horizontal="right" vertical="center" shrinkToFit="1"/>
      <protection locked="0"/>
    </xf>
    <xf numFmtId="177" fontId="12" fillId="0" borderId="6" xfId="0" applyNumberFormat="1" applyFont="1" applyBorder="1" applyAlignment="1" applyProtection="1">
      <alignment horizontal="right" vertical="center" shrinkToFit="1"/>
      <protection locked="0"/>
    </xf>
    <xf numFmtId="0" fontId="12" fillId="0" borderId="6" xfId="0" applyFont="1" applyBorder="1" applyAlignment="1" applyProtection="1">
      <alignment vertical="center" shrinkToFit="1"/>
      <protection locked="0"/>
    </xf>
    <xf numFmtId="176" fontId="12" fillId="0" borderId="6" xfId="0" applyNumberFormat="1" applyFont="1" applyBorder="1" applyAlignment="1" applyProtection="1">
      <alignment vertical="center" shrinkToFit="1"/>
      <protection locked="0"/>
    </xf>
    <xf numFmtId="176" fontId="12" fillId="0" borderId="7" xfId="0" applyNumberFormat="1" applyFont="1" applyBorder="1" applyAlignment="1" applyProtection="1">
      <alignment vertical="center" shrinkToFit="1"/>
      <protection locked="0"/>
    </xf>
    <xf numFmtId="0" fontId="4" fillId="0" borderId="31" xfId="0" applyFont="1" applyBorder="1" applyAlignment="1" applyProtection="1">
      <alignment vertical="center" shrinkToFit="1"/>
      <protection locked="0"/>
    </xf>
    <xf numFmtId="0" fontId="12" fillId="0" borderId="31" xfId="0" applyFont="1" applyBorder="1" applyAlignment="1" applyProtection="1">
      <alignment vertical="center" shrinkToFit="1"/>
      <protection locked="0"/>
    </xf>
    <xf numFmtId="0" fontId="12" fillId="0" borderId="30" xfId="0" applyFont="1" applyBorder="1" applyAlignment="1" applyProtection="1">
      <alignment vertical="center" shrinkToFit="1"/>
      <protection locked="0"/>
    </xf>
    <xf numFmtId="0" fontId="12" fillId="0" borderId="0" xfId="0" applyFont="1" applyAlignment="1" applyProtection="1">
      <alignment horizontal="center" vertical="center" shrinkToFit="1"/>
      <protection locked="0"/>
    </xf>
    <xf numFmtId="177" fontId="12" fillId="0" borderId="0" xfId="0" applyNumberFormat="1" applyFont="1" applyAlignment="1" applyProtection="1">
      <alignment vertical="center" shrinkToFit="1"/>
      <protection locked="0"/>
    </xf>
    <xf numFmtId="176" fontId="12" fillId="0" borderId="0" xfId="0" applyNumberFormat="1" applyFont="1" applyAlignment="1" applyProtection="1">
      <alignment vertical="center" shrinkToFit="1"/>
      <protection locked="0"/>
    </xf>
    <xf numFmtId="0" fontId="12" fillId="0" borderId="14" xfId="0" applyFont="1" applyBorder="1" applyAlignment="1" applyProtection="1">
      <alignment horizontal="center" vertical="center" shrinkToFit="1"/>
      <protection locked="0"/>
    </xf>
    <xf numFmtId="176" fontId="12" fillId="0" borderId="15" xfId="0" applyNumberFormat="1" applyFont="1" applyBorder="1" applyAlignment="1" applyProtection="1">
      <alignment vertical="center" shrinkToFit="1"/>
      <protection locked="0"/>
    </xf>
    <xf numFmtId="176" fontId="12" fillId="0" borderId="17" xfId="0" applyNumberFormat="1" applyFont="1" applyBorder="1" applyAlignment="1" applyProtection="1">
      <alignment vertical="center" shrinkToFit="1"/>
      <protection locked="0"/>
    </xf>
    <xf numFmtId="176" fontId="13" fillId="0" borderId="6" xfId="0" applyNumberFormat="1" applyFont="1" applyBorder="1" applyAlignment="1" applyProtection="1">
      <alignment vertical="center" shrinkToFit="1"/>
      <protection locked="0"/>
    </xf>
    <xf numFmtId="38" fontId="15" fillId="0" borderId="31" xfId="1" applyFont="1" applyBorder="1">
      <alignment vertical="center"/>
    </xf>
    <xf numFmtId="38" fontId="12" fillId="0" borderId="3" xfId="1" applyFont="1" applyBorder="1">
      <alignment vertical="center"/>
    </xf>
    <xf numFmtId="0" fontId="12" fillId="2" borderId="5"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right" vertical="center" shrinkToFit="1"/>
      <protection locked="0"/>
    </xf>
    <xf numFmtId="177" fontId="12" fillId="2" borderId="9" xfId="0" applyNumberFormat="1" applyFont="1" applyFill="1" applyBorder="1" applyAlignment="1" applyProtection="1">
      <alignment horizontal="right" vertical="center" shrinkToFit="1"/>
      <protection locked="0"/>
    </xf>
    <xf numFmtId="0" fontId="12" fillId="2" borderId="9" xfId="0" applyFont="1" applyFill="1" applyBorder="1" applyAlignment="1" applyProtection="1">
      <alignment vertical="center" shrinkToFit="1"/>
      <protection locked="0"/>
    </xf>
    <xf numFmtId="38" fontId="12" fillId="0" borderId="32" xfId="1" applyFont="1" applyBorder="1">
      <alignment vertical="center"/>
    </xf>
    <xf numFmtId="177" fontId="13" fillId="0" borderId="3" xfId="0" applyNumberFormat="1" applyFont="1" applyBorder="1" applyAlignment="1" applyProtection="1">
      <alignment vertical="center" shrinkToFit="1"/>
      <protection locked="0"/>
    </xf>
    <xf numFmtId="0" fontId="12" fillId="0" borderId="33" xfId="0" applyFont="1" applyBorder="1" applyAlignment="1" applyProtection="1">
      <alignment horizontal="center" vertical="center" shrinkToFit="1"/>
      <protection locked="0"/>
    </xf>
    <xf numFmtId="176" fontId="13" fillId="2" borderId="9" xfId="0" applyNumberFormat="1" applyFont="1" applyFill="1" applyBorder="1" applyAlignment="1" applyProtection="1">
      <alignment vertical="center" shrinkToFit="1"/>
      <protection locked="0"/>
    </xf>
    <xf numFmtId="176" fontId="13" fillId="2" borderId="10" xfId="0" applyNumberFormat="1" applyFont="1" applyFill="1" applyBorder="1" applyAlignment="1" applyProtection="1">
      <alignment vertical="center" shrinkToFit="1"/>
      <protection locked="0"/>
    </xf>
    <xf numFmtId="38" fontId="13" fillId="2" borderId="16" xfId="1" applyFont="1" applyFill="1" applyBorder="1" applyAlignment="1" applyProtection="1">
      <alignment vertical="center" shrinkToFit="1"/>
      <protection locked="0"/>
    </xf>
    <xf numFmtId="0" fontId="4" fillId="0" borderId="29" xfId="0" applyFont="1" applyBorder="1" applyAlignment="1" applyProtection="1">
      <alignment vertical="center" shrinkToFit="1"/>
      <protection locked="0"/>
    </xf>
    <xf numFmtId="176" fontId="13" fillId="2" borderId="16" xfId="0" applyNumberFormat="1" applyFont="1" applyFill="1" applyBorder="1" applyAlignment="1" applyProtection="1">
      <alignment vertical="center" shrinkToFit="1"/>
      <protection locked="0"/>
    </xf>
    <xf numFmtId="176" fontId="13" fillId="0" borderId="7" xfId="0" applyNumberFormat="1" applyFont="1" applyBorder="1" applyAlignment="1" applyProtection="1">
      <alignment vertical="center" shrinkToFit="1"/>
      <protection locked="0"/>
    </xf>
    <xf numFmtId="38" fontId="12" fillId="0" borderId="31" xfId="1" applyFont="1" applyBorder="1">
      <alignment vertical="center"/>
    </xf>
    <xf numFmtId="0" fontId="13" fillId="0" borderId="30" xfId="0" applyFont="1" applyBorder="1" applyAlignment="1" applyProtection="1">
      <alignment vertical="center" shrinkToFit="1"/>
      <protection locked="0"/>
    </xf>
    <xf numFmtId="0" fontId="13" fillId="0" borderId="31" xfId="0" applyFont="1" applyBorder="1" applyAlignment="1" applyProtection="1">
      <alignment vertical="center" shrinkToFit="1"/>
      <protection locked="0"/>
    </xf>
    <xf numFmtId="49" fontId="17" fillId="0" borderId="0" xfId="2" applyNumberFormat="1" applyFont="1" applyAlignment="1" applyProtection="1">
      <alignment horizontal="right" vertical="center"/>
      <protection locked="0"/>
    </xf>
    <xf numFmtId="0" fontId="1" fillId="2" borderId="34" xfId="0" applyFont="1" applyFill="1" applyBorder="1" applyAlignment="1" applyProtection="1">
      <alignment horizontal="center" vertical="center" shrinkToFit="1"/>
      <protection locked="0"/>
    </xf>
    <xf numFmtId="0" fontId="1" fillId="0" borderId="35" xfId="0" applyFont="1" applyBorder="1" applyAlignment="1" applyProtection="1">
      <alignment horizontal="center" vertical="center" shrinkToFit="1"/>
      <protection locked="0"/>
    </xf>
    <xf numFmtId="12" fontId="1" fillId="0" borderId="35" xfId="0" applyNumberFormat="1" applyFont="1" applyBorder="1" applyAlignment="1" applyProtection="1">
      <alignment horizontal="center" vertical="center" shrinkToFit="1"/>
      <protection locked="0"/>
    </xf>
    <xf numFmtId="0" fontId="4" fillId="2" borderId="29" xfId="0" applyFont="1" applyFill="1" applyBorder="1" applyAlignment="1" applyProtection="1">
      <alignment horizontal="center" vertical="center" wrapText="1" shrinkToFit="1"/>
      <protection locked="0"/>
    </xf>
    <xf numFmtId="0" fontId="4" fillId="2" borderId="30" xfId="0" applyFont="1" applyFill="1" applyBorder="1" applyAlignment="1" applyProtection="1">
      <alignment horizontal="center" vertical="center" shrinkToFit="1"/>
      <protection locked="0"/>
    </xf>
    <xf numFmtId="0" fontId="5" fillId="0" borderId="12" xfId="0" applyFont="1" applyBorder="1" applyAlignment="1" applyProtection="1">
      <alignment vertical="center" shrinkToFit="1"/>
      <protection locked="0"/>
    </xf>
    <xf numFmtId="0" fontId="9" fillId="0" borderId="12" xfId="0" applyFont="1" applyBorder="1" applyAlignment="1" applyProtection="1">
      <alignment vertical="center" shrinkToFit="1"/>
      <protection locked="0"/>
    </xf>
    <xf numFmtId="0" fontId="5" fillId="0" borderId="20" xfId="0" applyFont="1" applyBorder="1" applyAlignment="1" applyProtection="1">
      <alignment vertical="center" shrinkToFit="1"/>
      <protection locked="0"/>
    </xf>
    <xf numFmtId="0" fontId="5" fillId="0" borderId="21" xfId="0" applyFont="1" applyBorder="1" applyAlignment="1" applyProtection="1">
      <alignment vertical="center" shrinkToFit="1"/>
      <protection locked="0"/>
    </xf>
    <xf numFmtId="0" fontId="6" fillId="0" borderId="21" xfId="0" applyFont="1" applyBorder="1" applyAlignment="1" applyProtection="1">
      <alignment vertical="center" shrinkToFit="1"/>
      <protection locked="0"/>
    </xf>
    <xf numFmtId="0" fontId="6" fillId="0" borderId="13" xfId="0" applyFont="1" applyBorder="1" applyAlignment="1" applyProtection="1">
      <alignment vertical="center" shrinkToFit="1"/>
      <protection locked="0"/>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12" fillId="0" borderId="24" xfId="0" applyFont="1" applyBorder="1" applyAlignment="1" applyProtection="1">
      <alignment horizontal="center" vertical="center" shrinkToFit="1"/>
      <protection locked="0"/>
    </xf>
    <xf numFmtId="0" fontId="14" fillId="0" borderId="25" xfId="0" applyFont="1" applyBorder="1" applyAlignment="1" applyProtection="1">
      <alignment horizontal="center" vertical="center" shrinkToFit="1"/>
      <protection locked="0"/>
    </xf>
    <xf numFmtId="178" fontId="12" fillId="0" borderId="24" xfId="0" applyNumberFormat="1" applyFont="1" applyBorder="1" applyAlignment="1">
      <alignment horizontal="center" vertical="center" wrapText="1" shrinkToFit="1"/>
    </xf>
    <xf numFmtId="178" fontId="14" fillId="0" borderId="25" xfId="0" applyNumberFormat="1" applyFont="1" applyBorder="1" applyAlignment="1">
      <alignment horizontal="center" vertical="center" shrinkToFit="1"/>
    </xf>
    <xf numFmtId="0" fontId="4" fillId="0" borderId="24" xfId="0" applyFont="1" applyBorder="1" applyAlignment="1" applyProtection="1">
      <alignment horizontal="center" vertical="center" wrapText="1" shrinkToFit="1"/>
      <protection locked="0"/>
    </xf>
    <xf numFmtId="0" fontId="4" fillId="0" borderId="25" xfId="0" applyFont="1" applyBorder="1" applyAlignment="1" applyProtection="1">
      <alignment horizontal="center" vertical="center" wrapText="1" shrinkToFit="1"/>
      <protection locked="0"/>
    </xf>
    <xf numFmtId="0" fontId="4" fillId="0" borderId="18"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4" fillId="0" borderId="0" xfId="0" applyFont="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10" fillId="0" borderId="12" xfId="0" applyFont="1" applyBorder="1" applyAlignment="1" applyProtection="1">
      <alignment vertical="center" shrinkToFit="1"/>
      <protection locked="0"/>
    </xf>
    <xf numFmtId="0" fontId="0" fillId="0" borderId="12" xfId="0" applyBorder="1" applyAlignment="1" applyProtection="1">
      <alignment vertical="center" shrinkToFit="1"/>
      <protection locked="0"/>
    </xf>
    <xf numFmtId="0" fontId="4" fillId="2" borderId="30" xfId="0" applyFont="1" applyFill="1" applyBorder="1" applyAlignment="1" applyProtection="1">
      <alignment horizontal="center" vertical="center" wrapText="1" shrinkToFit="1"/>
      <protection locked="0"/>
    </xf>
  </cellXfs>
  <cellStyles count="3">
    <cellStyle name="桁区切り" xfId="1" builtinId="6"/>
    <cellStyle name="標準" xfId="0" builtinId="0"/>
    <cellStyle name="標準 2" xfId="2" xr:uid="{6786351F-D4B3-416D-A12E-B7C02FAA8CFD}"/>
  </cellStyles>
  <dxfs count="24">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
      <fill>
        <patternFill>
          <bgColor rgb="FFFFFF00"/>
        </patternFill>
      </fill>
    </dxf>
    <dxf>
      <fill>
        <patternFill>
          <bgColor indexed="51"/>
        </patternFill>
      </fill>
    </dxf>
    <dxf>
      <fill>
        <patternFill>
          <bgColor indexed="51"/>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metadata.xml" Type="http://schemas.openxmlformats.org/officeDocument/2006/relationships/sheetMetadata"/><Relationship Id="rId13"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drawing1.xml><?xml version="1.0" encoding="utf-8"?>
<xdr:wsDr xmlns:xdr="http://schemas.openxmlformats.org/drawingml/2006/spreadsheetDrawing" xmlns:a="http://schemas.openxmlformats.org/drawingml/2006/main">
  <xdr:twoCellAnchor>
    <xdr:from>
      <xdr:col>10</xdr:col>
      <xdr:colOff>209654</xdr:colOff>
      <xdr:row>19</xdr:row>
      <xdr:rowOff>97632</xdr:rowOff>
    </xdr:from>
    <xdr:to>
      <xdr:col>14</xdr:col>
      <xdr:colOff>614364</xdr:colOff>
      <xdr:row>22</xdr:row>
      <xdr:rowOff>74441</xdr:rowOff>
    </xdr:to>
    <xdr:sp macro="" textlink="">
      <xdr:nvSpPr>
        <xdr:cNvPr id="5" name="吹き出し: 四角形 4">
          <a:extLst>
            <a:ext uri="{FF2B5EF4-FFF2-40B4-BE49-F238E27FC236}">
              <a16:creationId xmlns:a16="http://schemas.microsoft.com/office/drawing/2014/main" id="{614FCDE0-2C6E-4389-A33C-232C6CAC771E}"/>
            </a:ext>
          </a:extLst>
        </xdr:cNvPr>
        <xdr:cNvSpPr/>
      </xdr:nvSpPr>
      <xdr:spPr>
        <a:xfrm>
          <a:off x="10401404" y="3979070"/>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821531</xdr:colOff>
      <xdr:row>17</xdr:row>
      <xdr:rowOff>11907</xdr:rowOff>
    </xdr:from>
    <xdr:to>
      <xdr:col>7</xdr:col>
      <xdr:colOff>173832</xdr:colOff>
      <xdr:row>20</xdr:row>
      <xdr:rowOff>74234</xdr:rowOff>
    </xdr:to>
    <xdr:sp macro="" textlink="">
      <xdr:nvSpPr>
        <xdr:cNvPr id="6" name="吹き出し: 四角形 5">
          <a:extLst>
            <a:ext uri="{FF2B5EF4-FFF2-40B4-BE49-F238E27FC236}">
              <a16:creationId xmlns:a16="http://schemas.microsoft.com/office/drawing/2014/main" id="{81603F0F-9106-48B8-89DB-8FB5610CA6CF}"/>
            </a:ext>
          </a:extLst>
        </xdr:cNvPr>
        <xdr:cNvSpPr/>
      </xdr:nvSpPr>
      <xdr:spPr>
        <a:xfrm>
          <a:off x="4857750" y="3488532"/>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247652</xdr:colOff>
      <xdr:row>24</xdr:row>
      <xdr:rowOff>54769</xdr:rowOff>
    </xdr:from>
    <xdr:to>
      <xdr:col>9</xdr:col>
      <xdr:colOff>2</xdr:colOff>
      <xdr:row>27</xdr:row>
      <xdr:rowOff>190500</xdr:rowOff>
    </xdr:to>
    <xdr:sp macro="" textlink="">
      <xdr:nvSpPr>
        <xdr:cNvPr id="7" name="吹き出し: 四角形 6">
          <a:extLst>
            <a:ext uri="{FF2B5EF4-FFF2-40B4-BE49-F238E27FC236}">
              <a16:creationId xmlns:a16="http://schemas.microsoft.com/office/drawing/2014/main" id="{F9D1E91A-4F92-49A4-9086-2821A6F65976}"/>
            </a:ext>
          </a:extLst>
        </xdr:cNvPr>
        <xdr:cNvSpPr/>
      </xdr:nvSpPr>
      <xdr:spPr>
        <a:xfrm>
          <a:off x="5736433" y="4948238"/>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負担額」は補助金参考額の合計値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547687</xdr:colOff>
      <xdr:row>3</xdr:row>
      <xdr:rowOff>0</xdr:rowOff>
    </xdr:from>
    <xdr:to>
      <xdr:col>8</xdr:col>
      <xdr:colOff>551089</xdr:colOff>
      <xdr:row>4</xdr:row>
      <xdr:rowOff>178593</xdr:rowOff>
    </xdr:to>
    <xdr:sp macro="" textlink="">
      <xdr:nvSpPr>
        <xdr:cNvPr id="2" name="吹き出し: 四角形 1">
          <a:extLst>
            <a:ext uri="{FF2B5EF4-FFF2-40B4-BE49-F238E27FC236}">
              <a16:creationId xmlns:a16="http://schemas.microsoft.com/office/drawing/2014/main" id="{9F61EA2F-E60C-4318-ACEA-F7CBFE846701}"/>
            </a:ext>
          </a:extLst>
        </xdr:cNvPr>
        <xdr:cNvSpPr/>
      </xdr:nvSpPr>
      <xdr:spPr>
        <a:xfrm>
          <a:off x="7000875" y="642938"/>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547688</xdr:colOff>
      <xdr:row>56</xdr:row>
      <xdr:rowOff>35719</xdr:rowOff>
    </xdr:from>
    <xdr:to>
      <xdr:col>8</xdr:col>
      <xdr:colOff>119062</xdr:colOff>
      <xdr:row>59</xdr:row>
      <xdr:rowOff>95484</xdr:rowOff>
    </xdr:to>
    <xdr:sp macro="" textlink="">
      <xdr:nvSpPr>
        <xdr:cNvPr id="3" name="吹き出し: 四角形 2">
          <a:extLst>
            <a:ext uri="{FF2B5EF4-FFF2-40B4-BE49-F238E27FC236}">
              <a16:creationId xmlns:a16="http://schemas.microsoft.com/office/drawing/2014/main" id="{D68C9D95-CA68-4F3B-B384-5A06BE4B8B46}"/>
            </a:ext>
          </a:extLst>
        </xdr:cNvPr>
        <xdr:cNvSpPr/>
      </xdr:nvSpPr>
      <xdr:spPr>
        <a:xfrm>
          <a:off x="6036469" y="11406188"/>
          <a:ext cx="2655093" cy="666984"/>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245373</xdr:colOff>
      <xdr:row>19</xdr:row>
      <xdr:rowOff>50006</xdr:rowOff>
    </xdr:from>
    <xdr:to>
      <xdr:col>14</xdr:col>
      <xdr:colOff>650083</xdr:colOff>
      <xdr:row>22</xdr:row>
      <xdr:rowOff>26815</xdr:rowOff>
    </xdr:to>
    <xdr:sp macro="" textlink="">
      <xdr:nvSpPr>
        <xdr:cNvPr id="5" name="吹き出し: 四角形 4">
          <a:extLst>
            <a:ext uri="{FF2B5EF4-FFF2-40B4-BE49-F238E27FC236}">
              <a16:creationId xmlns:a16="http://schemas.microsoft.com/office/drawing/2014/main" id="{41938F1A-792A-417C-BF67-DED59E463FEF}"/>
            </a:ext>
          </a:extLst>
        </xdr:cNvPr>
        <xdr:cNvSpPr/>
      </xdr:nvSpPr>
      <xdr:spPr>
        <a:xfrm>
          <a:off x="10437123" y="3931444"/>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857250</xdr:colOff>
      <xdr:row>16</xdr:row>
      <xdr:rowOff>166687</xdr:rowOff>
    </xdr:from>
    <xdr:to>
      <xdr:col>7</xdr:col>
      <xdr:colOff>209551</xdr:colOff>
      <xdr:row>20</xdr:row>
      <xdr:rowOff>26608</xdr:rowOff>
    </xdr:to>
    <xdr:sp macro="" textlink="">
      <xdr:nvSpPr>
        <xdr:cNvPr id="6" name="吹き出し: 四角形 5">
          <a:extLst>
            <a:ext uri="{FF2B5EF4-FFF2-40B4-BE49-F238E27FC236}">
              <a16:creationId xmlns:a16="http://schemas.microsoft.com/office/drawing/2014/main" id="{FC498626-50FF-4FAA-8FA3-143078B49625}"/>
            </a:ext>
          </a:extLst>
        </xdr:cNvPr>
        <xdr:cNvSpPr/>
      </xdr:nvSpPr>
      <xdr:spPr>
        <a:xfrm>
          <a:off x="4893469" y="3440906"/>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283371</xdr:colOff>
      <xdr:row>24</xdr:row>
      <xdr:rowOff>7143</xdr:rowOff>
    </xdr:from>
    <xdr:to>
      <xdr:col>9</xdr:col>
      <xdr:colOff>35721</xdr:colOff>
      <xdr:row>27</xdr:row>
      <xdr:rowOff>142874</xdr:rowOff>
    </xdr:to>
    <xdr:sp macro="" textlink="">
      <xdr:nvSpPr>
        <xdr:cNvPr id="7" name="吹き出し: 四角形 6">
          <a:extLst>
            <a:ext uri="{FF2B5EF4-FFF2-40B4-BE49-F238E27FC236}">
              <a16:creationId xmlns:a16="http://schemas.microsoft.com/office/drawing/2014/main" id="{F2C1FC1B-7B5C-460F-B93E-67D017CD0CE1}"/>
            </a:ext>
          </a:extLst>
        </xdr:cNvPr>
        <xdr:cNvSpPr/>
      </xdr:nvSpPr>
      <xdr:spPr>
        <a:xfrm>
          <a:off x="5772152" y="4900612"/>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負担額」は補助金参考額の合計値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535780</xdr:colOff>
      <xdr:row>3</xdr:row>
      <xdr:rowOff>0</xdr:rowOff>
    </xdr:from>
    <xdr:to>
      <xdr:col>8</xdr:col>
      <xdr:colOff>539182</xdr:colOff>
      <xdr:row>4</xdr:row>
      <xdr:rowOff>178593</xdr:rowOff>
    </xdr:to>
    <xdr:sp macro="" textlink="">
      <xdr:nvSpPr>
        <xdr:cNvPr id="2" name="吹き出し: 四角形 1">
          <a:extLst>
            <a:ext uri="{FF2B5EF4-FFF2-40B4-BE49-F238E27FC236}">
              <a16:creationId xmlns:a16="http://schemas.microsoft.com/office/drawing/2014/main" id="{44A7179C-D32E-459D-9F3A-460989D82BFC}"/>
            </a:ext>
          </a:extLst>
        </xdr:cNvPr>
        <xdr:cNvSpPr/>
      </xdr:nvSpPr>
      <xdr:spPr>
        <a:xfrm>
          <a:off x="6988968" y="642938"/>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607219</xdr:colOff>
      <xdr:row>55</xdr:row>
      <xdr:rowOff>190500</xdr:rowOff>
    </xdr:from>
    <xdr:to>
      <xdr:col>8</xdr:col>
      <xdr:colOff>178593</xdr:colOff>
      <xdr:row>59</xdr:row>
      <xdr:rowOff>47859</xdr:rowOff>
    </xdr:to>
    <xdr:sp macro="" textlink="">
      <xdr:nvSpPr>
        <xdr:cNvPr id="4" name="吹き出し: 四角形 3">
          <a:extLst>
            <a:ext uri="{FF2B5EF4-FFF2-40B4-BE49-F238E27FC236}">
              <a16:creationId xmlns:a16="http://schemas.microsoft.com/office/drawing/2014/main" id="{648986AD-8B52-4237-B103-42156A910BF8}"/>
            </a:ext>
          </a:extLst>
        </xdr:cNvPr>
        <xdr:cNvSpPr/>
      </xdr:nvSpPr>
      <xdr:spPr>
        <a:xfrm>
          <a:off x="6096000" y="11358563"/>
          <a:ext cx="2655093" cy="666984"/>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90592</xdr:colOff>
      <xdr:row>18</xdr:row>
      <xdr:rowOff>192882</xdr:rowOff>
    </xdr:from>
    <xdr:to>
      <xdr:col>14</xdr:col>
      <xdr:colOff>495302</xdr:colOff>
      <xdr:row>21</xdr:row>
      <xdr:rowOff>169690</xdr:rowOff>
    </xdr:to>
    <xdr:sp macro="" textlink="">
      <xdr:nvSpPr>
        <xdr:cNvPr id="5" name="吹き出し: 四角形 4">
          <a:extLst>
            <a:ext uri="{FF2B5EF4-FFF2-40B4-BE49-F238E27FC236}">
              <a16:creationId xmlns:a16="http://schemas.microsoft.com/office/drawing/2014/main" id="{F0B1EBFC-CD49-475D-8EC3-CD9F6C6EFE32}"/>
            </a:ext>
          </a:extLst>
        </xdr:cNvPr>
        <xdr:cNvSpPr/>
      </xdr:nvSpPr>
      <xdr:spPr>
        <a:xfrm>
          <a:off x="10282342" y="3871913"/>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702469</xdr:colOff>
      <xdr:row>16</xdr:row>
      <xdr:rowOff>107156</xdr:rowOff>
    </xdr:from>
    <xdr:to>
      <xdr:col>7</xdr:col>
      <xdr:colOff>54770</xdr:colOff>
      <xdr:row>19</xdr:row>
      <xdr:rowOff>169483</xdr:rowOff>
    </xdr:to>
    <xdr:sp macro="" textlink="">
      <xdr:nvSpPr>
        <xdr:cNvPr id="6" name="吹き出し: 四角形 5">
          <a:extLst>
            <a:ext uri="{FF2B5EF4-FFF2-40B4-BE49-F238E27FC236}">
              <a16:creationId xmlns:a16="http://schemas.microsoft.com/office/drawing/2014/main" id="{967DA15D-1497-4FAE-91E1-7D2D2B8CA6E5}"/>
            </a:ext>
          </a:extLst>
        </xdr:cNvPr>
        <xdr:cNvSpPr/>
      </xdr:nvSpPr>
      <xdr:spPr>
        <a:xfrm>
          <a:off x="4738688" y="3381375"/>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128590</xdr:colOff>
      <xdr:row>23</xdr:row>
      <xdr:rowOff>150018</xdr:rowOff>
    </xdr:from>
    <xdr:to>
      <xdr:col>8</xdr:col>
      <xdr:colOff>690565</xdr:colOff>
      <xdr:row>27</xdr:row>
      <xdr:rowOff>83343</xdr:rowOff>
    </xdr:to>
    <xdr:sp macro="" textlink="">
      <xdr:nvSpPr>
        <xdr:cNvPr id="7" name="吹き出し: 四角形 6">
          <a:extLst>
            <a:ext uri="{FF2B5EF4-FFF2-40B4-BE49-F238E27FC236}">
              <a16:creationId xmlns:a16="http://schemas.microsoft.com/office/drawing/2014/main" id="{A81BEC4D-C285-49A3-834F-844D79AA4C0E}"/>
            </a:ext>
          </a:extLst>
        </xdr:cNvPr>
        <xdr:cNvSpPr/>
      </xdr:nvSpPr>
      <xdr:spPr>
        <a:xfrm>
          <a:off x="5617371" y="4841081"/>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負担額」は補助金参考額の合計値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535781</xdr:colOff>
      <xdr:row>2</xdr:row>
      <xdr:rowOff>190500</xdr:rowOff>
    </xdr:from>
    <xdr:to>
      <xdr:col>8</xdr:col>
      <xdr:colOff>539183</xdr:colOff>
      <xdr:row>4</xdr:row>
      <xdr:rowOff>166686</xdr:rowOff>
    </xdr:to>
    <xdr:sp macro="" textlink="">
      <xdr:nvSpPr>
        <xdr:cNvPr id="2" name="吹き出し: 四角形 1">
          <a:extLst>
            <a:ext uri="{FF2B5EF4-FFF2-40B4-BE49-F238E27FC236}">
              <a16:creationId xmlns:a16="http://schemas.microsoft.com/office/drawing/2014/main" id="{11EE9430-66C4-423C-8F04-0DF8FFBBEAFF}"/>
            </a:ext>
          </a:extLst>
        </xdr:cNvPr>
        <xdr:cNvSpPr/>
      </xdr:nvSpPr>
      <xdr:spPr>
        <a:xfrm>
          <a:off x="6988969" y="631031"/>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690562</xdr:colOff>
      <xdr:row>55</xdr:row>
      <xdr:rowOff>178594</xdr:rowOff>
    </xdr:from>
    <xdr:to>
      <xdr:col>8</xdr:col>
      <xdr:colOff>261936</xdr:colOff>
      <xdr:row>59</xdr:row>
      <xdr:rowOff>35953</xdr:rowOff>
    </xdr:to>
    <xdr:sp macro="" textlink="">
      <xdr:nvSpPr>
        <xdr:cNvPr id="4" name="吹き出し: 四角形 3">
          <a:extLst>
            <a:ext uri="{FF2B5EF4-FFF2-40B4-BE49-F238E27FC236}">
              <a16:creationId xmlns:a16="http://schemas.microsoft.com/office/drawing/2014/main" id="{2A673181-FE63-4B85-8643-CA19A76B448B}"/>
            </a:ext>
          </a:extLst>
        </xdr:cNvPr>
        <xdr:cNvSpPr/>
      </xdr:nvSpPr>
      <xdr:spPr>
        <a:xfrm>
          <a:off x="6179343" y="11346657"/>
          <a:ext cx="2655093" cy="666984"/>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245373</xdr:colOff>
      <xdr:row>19</xdr:row>
      <xdr:rowOff>50006</xdr:rowOff>
    </xdr:from>
    <xdr:to>
      <xdr:col>14</xdr:col>
      <xdr:colOff>650083</xdr:colOff>
      <xdr:row>22</xdr:row>
      <xdr:rowOff>26815</xdr:rowOff>
    </xdr:to>
    <xdr:sp macro="" textlink="">
      <xdr:nvSpPr>
        <xdr:cNvPr id="5" name="吹き出し: 四角形 4">
          <a:extLst>
            <a:ext uri="{FF2B5EF4-FFF2-40B4-BE49-F238E27FC236}">
              <a16:creationId xmlns:a16="http://schemas.microsoft.com/office/drawing/2014/main" id="{6B9E6F2E-8F72-47D1-A495-7CA34B1974F4}"/>
            </a:ext>
          </a:extLst>
        </xdr:cNvPr>
        <xdr:cNvSpPr/>
      </xdr:nvSpPr>
      <xdr:spPr>
        <a:xfrm>
          <a:off x="10437123" y="3931444"/>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857250</xdr:colOff>
      <xdr:row>16</xdr:row>
      <xdr:rowOff>166687</xdr:rowOff>
    </xdr:from>
    <xdr:to>
      <xdr:col>7</xdr:col>
      <xdr:colOff>209551</xdr:colOff>
      <xdr:row>20</xdr:row>
      <xdr:rowOff>26608</xdr:rowOff>
    </xdr:to>
    <xdr:sp macro="" textlink="">
      <xdr:nvSpPr>
        <xdr:cNvPr id="6" name="吹き出し: 四角形 5">
          <a:extLst>
            <a:ext uri="{FF2B5EF4-FFF2-40B4-BE49-F238E27FC236}">
              <a16:creationId xmlns:a16="http://schemas.microsoft.com/office/drawing/2014/main" id="{52D3F3F5-6CD7-4806-AC8C-3E37B18E388D}"/>
            </a:ext>
          </a:extLst>
        </xdr:cNvPr>
        <xdr:cNvSpPr/>
      </xdr:nvSpPr>
      <xdr:spPr>
        <a:xfrm>
          <a:off x="4893469" y="3440906"/>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283371</xdr:colOff>
      <xdr:row>24</xdr:row>
      <xdr:rowOff>7143</xdr:rowOff>
    </xdr:from>
    <xdr:to>
      <xdr:col>9</xdr:col>
      <xdr:colOff>35721</xdr:colOff>
      <xdr:row>27</xdr:row>
      <xdr:rowOff>142874</xdr:rowOff>
    </xdr:to>
    <xdr:sp macro="" textlink="">
      <xdr:nvSpPr>
        <xdr:cNvPr id="7" name="吹き出し: 四角形 6">
          <a:extLst>
            <a:ext uri="{FF2B5EF4-FFF2-40B4-BE49-F238E27FC236}">
              <a16:creationId xmlns:a16="http://schemas.microsoft.com/office/drawing/2014/main" id="{6B87602C-D0A8-4042-AE90-1715AAAECA4B}"/>
            </a:ext>
          </a:extLst>
        </xdr:cNvPr>
        <xdr:cNvSpPr/>
      </xdr:nvSpPr>
      <xdr:spPr>
        <a:xfrm>
          <a:off x="5772152" y="4900612"/>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負担額」は補助金参考額の合計値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576403</xdr:colOff>
      <xdr:row>3</xdr:row>
      <xdr:rowOff>11206</xdr:rowOff>
    </xdr:from>
    <xdr:to>
      <xdr:col>8</xdr:col>
      <xdr:colOff>569999</xdr:colOff>
      <xdr:row>4</xdr:row>
      <xdr:rowOff>190499</xdr:rowOff>
    </xdr:to>
    <xdr:sp macro="" textlink="">
      <xdr:nvSpPr>
        <xdr:cNvPr id="2" name="吹き出し: 四角形 1">
          <a:extLst>
            <a:ext uri="{FF2B5EF4-FFF2-40B4-BE49-F238E27FC236}">
              <a16:creationId xmlns:a16="http://schemas.microsoft.com/office/drawing/2014/main" id="{AB9CF07D-4D1B-44DF-B3C1-5049A251940A}"/>
            </a:ext>
          </a:extLst>
        </xdr:cNvPr>
        <xdr:cNvSpPr/>
      </xdr:nvSpPr>
      <xdr:spPr>
        <a:xfrm>
          <a:off x="7030991" y="649941"/>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78440</xdr:colOff>
      <xdr:row>55</xdr:row>
      <xdr:rowOff>190500</xdr:rowOff>
    </xdr:from>
    <xdr:to>
      <xdr:col>8</xdr:col>
      <xdr:colOff>525862</xdr:colOff>
      <xdr:row>59</xdr:row>
      <xdr:rowOff>52566</xdr:rowOff>
    </xdr:to>
    <xdr:sp macro="" textlink="">
      <xdr:nvSpPr>
        <xdr:cNvPr id="3" name="吹き出し: 四角形 2">
          <a:extLst>
            <a:ext uri="{FF2B5EF4-FFF2-40B4-BE49-F238E27FC236}">
              <a16:creationId xmlns:a16="http://schemas.microsoft.com/office/drawing/2014/main" id="{2A3A87AD-5D3C-4230-B8A2-B13E060AAA19}"/>
            </a:ext>
          </a:extLst>
        </xdr:cNvPr>
        <xdr:cNvSpPr/>
      </xdr:nvSpPr>
      <xdr:spPr>
        <a:xfrm>
          <a:off x="5894293" y="11351559"/>
          <a:ext cx="2363628" cy="668889"/>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150122</xdr:colOff>
      <xdr:row>19</xdr:row>
      <xdr:rowOff>61913</xdr:rowOff>
    </xdr:from>
    <xdr:to>
      <xdr:col>14</xdr:col>
      <xdr:colOff>554832</xdr:colOff>
      <xdr:row>22</xdr:row>
      <xdr:rowOff>38722</xdr:rowOff>
    </xdr:to>
    <xdr:sp macro="" textlink="">
      <xdr:nvSpPr>
        <xdr:cNvPr id="5" name="吹き出し: 四角形 4">
          <a:extLst>
            <a:ext uri="{FF2B5EF4-FFF2-40B4-BE49-F238E27FC236}">
              <a16:creationId xmlns:a16="http://schemas.microsoft.com/office/drawing/2014/main" id="{BED53B15-5AA8-49ED-BADF-7FBBCD5FA4FD}"/>
            </a:ext>
          </a:extLst>
        </xdr:cNvPr>
        <xdr:cNvSpPr/>
      </xdr:nvSpPr>
      <xdr:spPr>
        <a:xfrm>
          <a:off x="10341872" y="3943351"/>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761999</xdr:colOff>
      <xdr:row>16</xdr:row>
      <xdr:rowOff>178594</xdr:rowOff>
    </xdr:from>
    <xdr:to>
      <xdr:col>7</xdr:col>
      <xdr:colOff>114300</xdr:colOff>
      <xdr:row>20</xdr:row>
      <xdr:rowOff>38515</xdr:rowOff>
    </xdr:to>
    <xdr:sp macro="" textlink="">
      <xdr:nvSpPr>
        <xdr:cNvPr id="6" name="吹き出し: 四角形 5">
          <a:extLst>
            <a:ext uri="{FF2B5EF4-FFF2-40B4-BE49-F238E27FC236}">
              <a16:creationId xmlns:a16="http://schemas.microsoft.com/office/drawing/2014/main" id="{1ADC3750-8092-4BD0-99EE-84FAB4AE1AC1}"/>
            </a:ext>
          </a:extLst>
        </xdr:cNvPr>
        <xdr:cNvSpPr/>
      </xdr:nvSpPr>
      <xdr:spPr>
        <a:xfrm>
          <a:off x="4798218" y="3452813"/>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188120</xdr:colOff>
      <xdr:row>24</xdr:row>
      <xdr:rowOff>19050</xdr:rowOff>
    </xdr:from>
    <xdr:to>
      <xdr:col>8</xdr:col>
      <xdr:colOff>750095</xdr:colOff>
      <xdr:row>27</xdr:row>
      <xdr:rowOff>154781</xdr:rowOff>
    </xdr:to>
    <xdr:sp macro="" textlink="">
      <xdr:nvSpPr>
        <xdr:cNvPr id="7" name="吹き出し: 四角形 6">
          <a:extLst>
            <a:ext uri="{FF2B5EF4-FFF2-40B4-BE49-F238E27FC236}">
              <a16:creationId xmlns:a16="http://schemas.microsoft.com/office/drawing/2014/main" id="{8ACA3D2A-4EAB-4DBF-98E6-B9CCA31A40D6}"/>
            </a:ext>
          </a:extLst>
        </xdr:cNvPr>
        <xdr:cNvSpPr/>
      </xdr:nvSpPr>
      <xdr:spPr>
        <a:xfrm>
          <a:off x="5676901" y="4912519"/>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負担額」は補助金参考額の合計値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571500</xdr:colOff>
      <xdr:row>2</xdr:row>
      <xdr:rowOff>190501</xdr:rowOff>
    </xdr:from>
    <xdr:to>
      <xdr:col>8</xdr:col>
      <xdr:colOff>574902</xdr:colOff>
      <xdr:row>4</xdr:row>
      <xdr:rowOff>166687</xdr:rowOff>
    </xdr:to>
    <xdr:sp macro="" textlink="">
      <xdr:nvSpPr>
        <xdr:cNvPr id="2" name="吹き出し: 四角形 1">
          <a:extLst>
            <a:ext uri="{FF2B5EF4-FFF2-40B4-BE49-F238E27FC236}">
              <a16:creationId xmlns:a16="http://schemas.microsoft.com/office/drawing/2014/main" id="{03351ED2-7C20-46E2-8FF4-55B8EF310D5C}"/>
            </a:ext>
          </a:extLst>
        </xdr:cNvPr>
        <xdr:cNvSpPr/>
      </xdr:nvSpPr>
      <xdr:spPr>
        <a:xfrm>
          <a:off x="7024688" y="631032"/>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585107</xdr:colOff>
      <xdr:row>56</xdr:row>
      <xdr:rowOff>40821</xdr:rowOff>
    </xdr:from>
    <xdr:to>
      <xdr:col>8</xdr:col>
      <xdr:colOff>151379</xdr:colOff>
      <xdr:row>59</xdr:row>
      <xdr:rowOff>95483</xdr:rowOff>
    </xdr:to>
    <xdr:sp macro="" textlink="">
      <xdr:nvSpPr>
        <xdr:cNvPr id="4" name="吹き出し: 四角形 3">
          <a:extLst>
            <a:ext uri="{FF2B5EF4-FFF2-40B4-BE49-F238E27FC236}">
              <a16:creationId xmlns:a16="http://schemas.microsoft.com/office/drawing/2014/main" id="{F46A98E5-5646-4860-BFED-4109E89C534C}"/>
            </a:ext>
          </a:extLst>
        </xdr:cNvPr>
        <xdr:cNvSpPr/>
      </xdr:nvSpPr>
      <xdr:spPr>
        <a:xfrm>
          <a:off x="6082393" y="11511642"/>
          <a:ext cx="2655093" cy="666984"/>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7248</xdr:colOff>
      <xdr:row>19</xdr:row>
      <xdr:rowOff>50007</xdr:rowOff>
    </xdr:from>
    <xdr:to>
      <xdr:col>14</xdr:col>
      <xdr:colOff>411958</xdr:colOff>
      <xdr:row>22</xdr:row>
      <xdr:rowOff>26816</xdr:rowOff>
    </xdr:to>
    <xdr:sp macro="" textlink="">
      <xdr:nvSpPr>
        <xdr:cNvPr id="5" name="吹き出し: 四角形 4">
          <a:extLst>
            <a:ext uri="{FF2B5EF4-FFF2-40B4-BE49-F238E27FC236}">
              <a16:creationId xmlns:a16="http://schemas.microsoft.com/office/drawing/2014/main" id="{83099856-5CCD-4D43-8866-F89764A78881}"/>
            </a:ext>
          </a:extLst>
        </xdr:cNvPr>
        <xdr:cNvSpPr/>
      </xdr:nvSpPr>
      <xdr:spPr>
        <a:xfrm>
          <a:off x="10198998" y="3931445"/>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619125</xdr:colOff>
      <xdr:row>16</xdr:row>
      <xdr:rowOff>166688</xdr:rowOff>
    </xdr:from>
    <xdr:to>
      <xdr:col>6</xdr:col>
      <xdr:colOff>626270</xdr:colOff>
      <xdr:row>20</xdr:row>
      <xdr:rowOff>26609</xdr:rowOff>
    </xdr:to>
    <xdr:sp macro="" textlink="">
      <xdr:nvSpPr>
        <xdr:cNvPr id="6" name="吹き出し: 四角形 5">
          <a:extLst>
            <a:ext uri="{FF2B5EF4-FFF2-40B4-BE49-F238E27FC236}">
              <a16:creationId xmlns:a16="http://schemas.microsoft.com/office/drawing/2014/main" id="{5932A03E-C188-492D-842D-07D07B39E3C7}"/>
            </a:ext>
          </a:extLst>
        </xdr:cNvPr>
        <xdr:cNvSpPr/>
      </xdr:nvSpPr>
      <xdr:spPr>
        <a:xfrm>
          <a:off x="4655344" y="3440907"/>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45246</xdr:colOff>
      <xdr:row>24</xdr:row>
      <xdr:rowOff>7144</xdr:rowOff>
    </xdr:from>
    <xdr:to>
      <xdr:col>8</xdr:col>
      <xdr:colOff>607221</xdr:colOff>
      <xdr:row>27</xdr:row>
      <xdr:rowOff>142875</xdr:rowOff>
    </xdr:to>
    <xdr:sp macro="" textlink="">
      <xdr:nvSpPr>
        <xdr:cNvPr id="7" name="吹き出し: 四角形 6">
          <a:extLst>
            <a:ext uri="{FF2B5EF4-FFF2-40B4-BE49-F238E27FC236}">
              <a16:creationId xmlns:a16="http://schemas.microsoft.com/office/drawing/2014/main" id="{1B676A7D-F024-4F9E-B5FB-4868019B892D}"/>
            </a:ext>
          </a:extLst>
        </xdr:cNvPr>
        <xdr:cNvSpPr/>
      </xdr:nvSpPr>
      <xdr:spPr>
        <a:xfrm>
          <a:off x="5534027" y="4900613"/>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負担額」は補助金参考額の合計値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559593</xdr:colOff>
      <xdr:row>2</xdr:row>
      <xdr:rowOff>190501</xdr:rowOff>
    </xdr:from>
    <xdr:to>
      <xdr:col>8</xdr:col>
      <xdr:colOff>562995</xdr:colOff>
      <xdr:row>4</xdr:row>
      <xdr:rowOff>166687</xdr:rowOff>
    </xdr:to>
    <xdr:sp macro="" textlink="">
      <xdr:nvSpPr>
        <xdr:cNvPr id="2" name="吹き出し: 四角形 1">
          <a:extLst>
            <a:ext uri="{FF2B5EF4-FFF2-40B4-BE49-F238E27FC236}">
              <a16:creationId xmlns:a16="http://schemas.microsoft.com/office/drawing/2014/main" id="{AA401831-A332-4F4E-B036-F35D26DA989B}"/>
            </a:ext>
          </a:extLst>
        </xdr:cNvPr>
        <xdr:cNvSpPr/>
      </xdr:nvSpPr>
      <xdr:spPr>
        <a:xfrm>
          <a:off x="7012781" y="631032"/>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559594</xdr:colOff>
      <xdr:row>56</xdr:row>
      <xdr:rowOff>47625</xdr:rowOff>
    </xdr:from>
    <xdr:to>
      <xdr:col>8</xdr:col>
      <xdr:colOff>130968</xdr:colOff>
      <xdr:row>59</xdr:row>
      <xdr:rowOff>107390</xdr:rowOff>
    </xdr:to>
    <xdr:sp macro="" textlink="">
      <xdr:nvSpPr>
        <xdr:cNvPr id="4" name="吹き出し: 四角形 3">
          <a:extLst>
            <a:ext uri="{FF2B5EF4-FFF2-40B4-BE49-F238E27FC236}">
              <a16:creationId xmlns:a16="http://schemas.microsoft.com/office/drawing/2014/main" id="{6BFD4AD1-2834-4D92-9E4F-AA2C40946A90}"/>
            </a:ext>
          </a:extLst>
        </xdr:cNvPr>
        <xdr:cNvSpPr/>
      </xdr:nvSpPr>
      <xdr:spPr>
        <a:xfrm>
          <a:off x="6048375" y="11418094"/>
          <a:ext cx="2655093" cy="666984"/>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638279</xdr:colOff>
      <xdr:row>19</xdr:row>
      <xdr:rowOff>61913</xdr:rowOff>
    </xdr:from>
    <xdr:to>
      <xdr:col>14</xdr:col>
      <xdr:colOff>233364</xdr:colOff>
      <xdr:row>22</xdr:row>
      <xdr:rowOff>38722</xdr:rowOff>
    </xdr:to>
    <xdr:sp macro="" textlink="">
      <xdr:nvSpPr>
        <xdr:cNvPr id="5" name="吹き出し: 四角形 4">
          <a:extLst>
            <a:ext uri="{FF2B5EF4-FFF2-40B4-BE49-F238E27FC236}">
              <a16:creationId xmlns:a16="http://schemas.microsoft.com/office/drawing/2014/main" id="{FB07CCF4-45AE-463A-A4DA-63388037C3B9}"/>
            </a:ext>
          </a:extLst>
        </xdr:cNvPr>
        <xdr:cNvSpPr/>
      </xdr:nvSpPr>
      <xdr:spPr>
        <a:xfrm>
          <a:off x="10020404" y="3943351"/>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440531</xdr:colOff>
      <xdr:row>16</xdr:row>
      <xdr:rowOff>178594</xdr:rowOff>
    </xdr:from>
    <xdr:to>
      <xdr:col>6</xdr:col>
      <xdr:colOff>447676</xdr:colOff>
      <xdr:row>20</xdr:row>
      <xdr:rowOff>38515</xdr:rowOff>
    </xdr:to>
    <xdr:sp macro="" textlink="">
      <xdr:nvSpPr>
        <xdr:cNvPr id="6" name="吹き出し: 四角形 5">
          <a:extLst>
            <a:ext uri="{FF2B5EF4-FFF2-40B4-BE49-F238E27FC236}">
              <a16:creationId xmlns:a16="http://schemas.microsoft.com/office/drawing/2014/main" id="{359F529A-EE65-4D16-A162-699BD9657D84}"/>
            </a:ext>
          </a:extLst>
        </xdr:cNvPr>
        <xdr:cNvSpPr/>
      </xdr:nvSpPr>
      <xdr:spPr>
        <a:xfrm>
          <a:off x="4476750" y="3452813"/>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3</xdr:col>
      <xdr:colOff>1319214</xdr:colOff>
      <xdr:row>24</xdr:row>
      <xdr:rowOff>19050</xdr:rowOff>
    </xdr:from>
    <xdr:to>
      <xdr:col>8</xdr:col>
      <xdr:colOff>428627</xdr:colOff>
      <xdr:row>27</xdr:row>
      <xdr:rowOff>154781</xdr:rowOff>
    </xdr:to>
    <xdr:sp macro="" textlink="">
      <xdr:nvSpPr>
        <xdr:cNvPr id="7" name="吹き出し: 四角形 6">
          <a:extLst>
            <a:ext uri="{FF2B5EF4-FFF2-40B4-BE49-F238E27FC236}">
              <a16:creationId xmlns:a16="http://schemas.microsoft.com/office/drawing/2014/main" id="{E47E4F0F-6ABA-47A4-8AF7-41917BB6DAC2}"/>
            </a:ext>
          </a:extLst>
        </xdr:cNvPr>
        <xdr:cNvSpPr/>
      </xdr:nvSpPr>
      <xdr:spPr>
        <a:xfrm>
          <a:off x="5355433" y="4912519"/>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負担額」は補助金参考額の合計値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547688</xdr:colOff>
      <xdr:row>2</xdr:row>
      <xdr:rowOff>178594</xdr:rowOff>
    </xdr:from>
    <xdr:to>
      <xdr:col>8</xdr:col>
      <xdr:colOff>551090</xdr:colOff>
      <xdr:row>4</xdr:row>
      <xdr:rowOff>154780</xdr:rowOff>
    </xdr:to>
    <xdr:sp macro="" textlink="">
      <xdr:nvSpPr>
        <xdr:cNvPr id="2" name="吹き出し: 四角形 1">
          <a:extLst>
            <a:ext uri="{FF2B5EF4-FFF2-40B4-BE49-F238E27FC236}">
              <a16:creationId xmlns:a16="http://schemas.microsoft.com/office/drawing/2014/main" id="{8E3EEFE2-6F60-4AA1-B8BF-D06E4DF5F20A}"/>
            </a:ext>
          </a:extLst>
        </xdr:cNvPr>
        <xdr:cNvSpPr/>
      </xdr:nvSpPr>
      <xdr:spPr>
        <a:xfrm>
          <a:off x="7000876" y="619125"/>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619125</xdr:colOff>
      <xdr:row>56</xdr:row>
      <xdr:rowOff>11906</xdr:rowOff>
    </xdr:from>
    <xdr:to>
      <xdr:col>8</xdr:col>
      <xdr:colOff>190499</xdr:colOff>
      <xdr:row>59</xdr:row>
      <xdr:rowOff>71671</xdr:rowOff>
    </xdr:to>
    <xdr:sp macro="" textlink="">
      <xdr:nvSpPr>
        <xdr:cNvPr id="4" name="吹き出し: 四角形 3">
          <a:extLst>
            <a:ext uri="{FF2B5EF4-FFF2-40B4-BE49-F238E27FC236}">
              <a16:creationId xmlns:a16="http://schemas.microsoft.com/office/drawing/2014/main" id="{34B7B99B-EA9E-4BFD-8B53-EFD266757B40}"/>
            </a:ext>
          </a:extLst>
        </xdr:cNvPr>
        <xdr:cNvSpPr/>
      </xdr:nvSpPr>
      <xdr:spPr>
        <a:xfrm>
          <a:off x="6107906" y="11382375"/>
          <a:ext cx="2655093" cy="666984"/>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59634</xdr:colOff>
      <xdr:row>19</xdr:row>
      <xdr:rowOff>85725</xdr:rowOff>
    </xdr:from>
    <xdr:to>
      <xdr:col>14</xdr:col>
      <xdr:colOff>464344</xdr:colOff>
      <xdr:row>22</xdr:row>
      <xdr:rowOff>62534</xdr:rowOff>
    </xdr:to>
    <xdr:sp macro="" textlink="">
      <xdr:nvSpPr>
        <xdr:cNvPr id="2" name="吹き出し: 四角形 1">
          <a:extLst>
            <a:ext uri="{FF2B5EF4-FFF2-40B4-BE49-F238E27FC236}">
              <a16:creationId xmlns:a16="http://schemas.microsoft.com/office/drawing/2014/main" id="{D0600587-AEC6-433B-8012-4AF18FEB4845}"/>
            </a:ext>
          </a:extLst>
        </xdr:cNvPr>
        <xdr:cNvSpPr/>
      </xdr:nvSpPr>
      <xdr:spPr>
        <a:xfrm>
          <a:off x="10251384" y="3967163"/>
          <a:ext cx="3166960" cy="584027"/>
        </a:xfrm>
        <a:prstGeom prst="wedgeRectCallout">
          <a:avLst>
            <a:gd name="adj1" fmla="val -60681"/>
            <a:gd name="adj2" fmla="val 48825"/>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助成金参考額</a:t>
          </a:r>
          <a:r>
            <a:rPr kumimoji="1" lang="en-US" altLang="ja-JP" sz="105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＊四半期計　</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四半期合計額（</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列）</a:t>
          </a: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a:solidFill>
                <a:sysClr val="windowText" lastClr="000000"/>
              </a:solidFill>
              <a:effectLst/>
              <a:latin typeface="Meiryo UI" panose="020B0604030504040204" pitchFamily="50" charset="-128"/>
              <a:ea typeface="Meiryo UI" panose="020B0604030504040204" pitchFamily="50" charset="-128"/>
              <a:cs typeface="+mn-cs"/>
            </a:rPr>
            <a:t>補助率</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3</xdr:col>
      <xdr:colOff>671511</xdr:colOff>
      <xdr:row>17</xdr:row>
      <xdr:rowOff>0</xdr:rowOff>
    </xdr:from>
    <xdr:to>
      <xdr:col>7</xdr:col>
      <xdr:colOff>23812</xdr:colOff>
      <xdr:row>20</xdr:row>
      <xdr:rowOff>62327</xdr:rowOff>
    </xdr:to>
    <xdr:sp macro="" textlink="">
      <xdr:nvSpPr>
        <xdr:cNvPr id="3" name="吹き出し: 四角形 2">
          <a:extLst>
            <a:ext uri="{FF2B5EF4-FFF2-40B4-BE49-F238E27FC236}">
              <a16:creationId xmlns:a16="http://schemas.microsoft.com/office/drawing/2014/main" id="{D48A9446-608B-4F2B-891E-832DD8B7D630}"/>
            </a:ext>
          </a:extLst>
        </xdr:cNvPr>
        <xdr:cNvSpPr/>
      </xdr:nvSpPr>
      <xdr:spPr>
        <a:xfrm>
          <a:off x="4707730" y="3476625"/>
          <a:ext cx="3078957" cy="669546"/>
        </a:xfrm>
        <a:prstGeom prst="wedgeRectCallout">
          <a:avLst>
            <a:gd name="adj1" fmla="val 58470"/>
            <a:gd name="adj2" fmla="val 122388"/>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u="sng">
              <a:solidFill>
                <a:sysClr val="windowText" lastClr="000000"/>
              </a:solidFill>
              <a:latin typeface="Meiryo UI" panose="020B0604030504040204" pitchFamily="50" charset="-128"/>
              <a:ea typeface="Meiryo UI" panose="020B0604030504040204" pitchFamily="50" charset="-128"/>
            </a:rPr>
            <a:t>「第１四半期計」の経費発生額（消費税抜き額）</a:t>
          </a:r>
          <a:r>
            <a:rPr kumimoji="1" lang="ja-JP" altLang="en-US" sz="1050">
              <a:solidFill>
                <a:sysClr val="windowText" lastClr="000000"/>
              </a:solidFill>
              <a:latin typeface="Meiryo UI" panose="020B0604030504040204" pitchFamily="50" charset="-128"/>
              <a:ea typeface="Meiryo UI" panose="020B0604030504040204" pitchFamily="50" charset="-128"/>
            </a:rPr>
            <a:t>を経費発生調書に転記ください。</a:t>
          </a:r>
        </a:p>
      </xdr:txBody>
    </xdr:sp>
    <xdr:clientData/>
  </xdr:twoCellAnchor>
  <xdr:twoCellAnchor>
    <xdr:from>
      <xdr:col>4</xdr:col>
      <xdr:colOff>97632</xdr:colOff>
      <xdr:row>24</xdr:row>
      <xdr:rowOff>42862</xdr:rowOff>
    </xdr:from>
    <xdr:to>
      <xdr:col>8</xdr:col>
      <xdr:colOff>659607</xdr:colOff>
      <xdr:row>27</xdr:row>
      <xdr:rowOff>178593</xdr:rowOff>
    </xdr:to>
    <xdr:sp macro="" textlink="">
      <xdr:nvSpPr>
        <xdr:cNvPr id="4" name="吹き出し: 四角形 3">
          <a:extLst>
            <a:ext uri="{FF2B5EF4-FFF2-40B4-BE49-F238E27FC236}">
              <a16:creationId xmlns:a16="http://schemas.microsoft.com/office/drawing/2014/main" id="{FA31298D-70A9-45C7-99B9-C6E6ACCF5F49}"/>
            </a:ext>
          </a:extLst>
        </xdr:cNvPr>
        <xdr:cNvSpPr/>
      </xdr:nvSpPr>
      <xdr:spPr>
        <a:xfrm>
          <a:off x="5586413" y="4936331"/>
          <a:ext cx="3645694" cy="742950"/>
        </a:xfrm>
        <a:prstGeom prst="wedgeRectCallout">
          <a:avLst>
            <a:gd name="adj1" fmla="val 60127"/>
            <a:gd name="adj2" fmla="val -59122"/>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経費発生調書上の</a:t>
          </a:r>
          <a:r>
            <a:rPr kumimoji="1" lang="ja-JP" altLang="en-US" sz="1200" b="1" u="sng">
              <a:solidFill>
                <a:sysClr val="windowText" lastClr="000000"/>
              </a:solidFill>
              <a:latin typeface="Meiryo UI" panose="020B0604030504040204" pitchFamily="50" charset="-128"/>
              <a:ea typeface="Meiryo UI" panose="020B0604030504040204" pitchFamily="50" charset="-128"/>
            </a:rPr>
            <a:t>「</a:t>
          </a:r>
          <a:r>
            <a:rPr kumimoji="1" lang="en-US" altLang="ja-JP" sz="1200" b="1" u="sng">
              <a:solidFill>
                <a:sysClr val="windowText" lastClr="000000"/>
              </a:solidFill>
              <a:latin typeface="Meiryo UI" panose="020B0604030504040204" pitchFamily="50" charset="-128"/>
              <a:ea typeface="Meiryo UI" panose="020B0604030504040204" pitchFamily="50" charset="-128"/>
            </a:rPr>
            <a:t>NEDO</a:t>
          </a:r>
          <a:r>
            <a:rPr kumimoji="1" lang="ja-JP" altLang="en-US" sz="1200" b="1" u="sng">
              <a:solidFill>
                <a:sysClr val="windowText" lastClr="000000"/>
              </a:solidFill>
              <a:latin typeface="Meiryo UI" panose="020B0604030504040204" pitchFamily="50" charset="-128"/>
              <a:ea typeface="Meiryo UI" panose="020B0604030504040204" pitchFamily="50" charset="-128"/>
            </a:rPr>
            <a:t>負担額」は助成金参考額の合計値</a:t>
          </a:r>
          <a:r>
            <a:rPr kumimoji="1" lang="ja-JP" altLang="en-US" sz="1200">
              <a:solidFill>
                <a:sysClr val="windowText" lastClr="000000"/>
              </a:solidFill>
              <a:latin typeface="Meiryo UI" panose="020B0604030504040204" pitchFamily="50" charset="-128"/>
              <a:ea typeface="Meiryo UI" panose="020B0604030504040204" pitchFamily="50" charset="-128"/>
            </a:rPr>
            <a:t>を計算して記載ください</a:t>
          </a:r>
        </a:p>
      </xdr:txBody>
    </xdr:sp>
    <xdr:clientData/>
  </xdr:twoCellAnchor>
  <xdr:twoCellAnchor>
    <xdr:from>
      <xdr:col>5</xdr:col>
      <xdr:colOff>523875</xdr:colOff>
      <xdr:row>3</xdr:row>
      <xdr:rowOff>11906</xdr:rowOff>
    </xdr:from>
    <xdr:to>
      <xdr:col>8</xdr:col>
      <xdr:colOff>527277</xdr:colOff>
      <xdr:row>4</xdr:row>
      <xdr:rowOff>190499</xdr:rowOff>
    </xdr:to>
    <xdr:sp macro="" textlink="">
      <xdr:nvSpPr>
        <xdr:cNvPr id="5" name="吹き出し: 四角形 4">
          <a:extLst>
            <a:ext uri="{FF2B5EF4-FFF2-40B4-BE49-F238E27FC236}">
              <a16:creationId xmlns:a16="http://schemas.microsoft.com/office/drawing/2014/main" id="{66959695-72CD-481C-A13C-F014BA8762BE}"/>
            </a:ext>
          </a:extLst>
        </xdr:cNvPr>
        <xdr:cNvSpPr/>
      </xdr:nvSpPr>
      <xdr:spPr>
        <a:xfrm>
          <a:off x="6977063" y="654844"/>
          <a:ext cx="2122714" cy="380999"/>
        </a:xfrm>
        <a:prstGeom prst="wedgeRectCallout">
          <a:avLst>
            <a:gd name="adj1" fmla="val 64463"/>
            <a:gd name="adj2" fmla="val -2514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none">
              <a:solidFill>
                <a:sysClr val="windowText" lastClr="000000"/>
              </a:solidFill>
              <a:latin typeface="Meiryo UI" panose="020B0604030504040204" pitchFamily="50" charset="-128"/>
              <a:ea typeface="Meiryo UI" panose="020B0604030504040204" pitchFamily="50" charset="-128"/>
            </a:rPr>
            <a:t>適用される</a:t>
          </a:r>
          <a:r>
            <a:rPr kumimoji="1" lang="en-US" altLang="ja-JP" sz="1200" b="1" u="none">
              <a:solidFill>
                <a:sysClr val="windowText" lastClr="000000"/>
              </a:solidFill>
              <a:latin typeface="Meiryo UI" panose="020B0604030504040204" pitchFamily="50" charset="-128"/>
              <a:ea typeface="Meiryo UI" panose="020B0604030504040204" pitchFamily="50" charset="-128"/>
            </a:rPr>
            <a:t>TRL</a:t>
          </a:r>
          <a:r>
            <a:rPr kumimoji="1" lang="ja-JP" altLang="en-US" sz="1200" b="0" u="none">
              <a:solidFill>
                <a:sysClr val="windowText" lastClr="000000"/>
              </a:solidFill>
              <a:latin typeface="Meiryo UI" panose="020B0604030504040204" pitchFamily="50" charset="-128"/>
              <a:ea typeface="Meiryo UI" panose="020B0604030504040204" pitchFamily="50" charset="-128"/>
            </a:rPr>
            <a:t>を選択ください</a:t>
          </a:r>
          <a:endParaRPr kumimoji="1" lang="en-US" altLang="ja-JP" sz="1200" b="0" u="none">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595312</xdr:colOff>
      <xdr:row>56</xdr:row>
      <xdr:rowOff>47625</xdr:rowOff>
    </xdr:from>
    <xdr:to>
      <xdr:col>8</xdr:col>
      <xdr:colOff>166686</xdr:colOff>
      <xdr:row>59</xdr:row>
      <xdr:rowOff>107390</xdr:rowOff>
    </xdr:to>
    <xdr:sp macro="" textlink="">
      <xdr:nvSpPr>
        <xdr:cNvPr id="7" name="吹き出し: 四角形 6">
          <a:extLst>
            <a:ext uri="{FF2B5EF4-FFF2-40B4-BE49-F238E27FC236}">
              <a16:creationId xmlns:a16="http://schemas.microsoft.com/office/drawing/2014/main" id="{872CF54B-4285-4147-8F5A-75A093D406CB}"/>
            </a:ext>
          </a:extLst>
        </xdr:cNvPr>
        <xdr:cNvSpPr/>
      </xdr:nvSpPr>
      <xdr:spPr>
        <a:xfrm>
          <a:off x="6084093" y="11418094"/>
          <a:ext cx="2655093" cy="666984"/>
        </a:xfrm>
        <a:prstGeom prst="wedgeRectCallout">
          <a:avLst>
            <a:gd name="adj1" fmla="val 66064"/>
            <a:gd name="adj2" fmla="val 162574"/>
          </a:avLst>
        </a:prstGeom>
        <a:solidFill>
          <a:srgbClr val="92D05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フォーマット更新日を確認の上、</a:t>
          </a:r>
          <a:endParaRPr kumimoji="1" lang="en-US" altLang="ja-JP" sz="1050" u="sng">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u="sng">
              <a:solidFill>
                <a:sysClr val="windowText" lastClr="000000"/>
              </a:solidFill>
              <a:latin typeface="Meiryo UI" panose="020B0604030504040204" pitchFamily="50" charset="-128"/>
              <a:ea typeface="Meiryo UI" panose="020B0604030504040204" pitchFamily="50" charset="-128"/>
            </a:rPr>
            <a:t>最新の更新日付のフォーマットを使用ください。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6931-FC65-4AF8-A963-620255FE0D57}">
  <sheetPr codeName="Sheet8">
    <pageSetUpPr fitToPage="1"/>
  </sheetPr>
  <dimension ref="B1:M65"/>
  <sheetViews>
    <sheetView zoomScale="80" zoomScaleNormal="80" workbookViewId="0">
      <selection activeCell="O11" sqref="O11"/>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14</v>
      </c>
      <c r="D8" s="91"/>
      <c r="E8" s="91"/>
      <c r="F8" s="92"/>
      <c r="G8" s="92"/>
      <c r="H8" s="92"/>
      <c r="I8" s="93"/>
    </row>
    <row r="9" spans="2:13" ht="16.350000000000001" customHeight="1" x14ac:dyDescent="0.15">
      <c r="B9" s="94" t="s">
        <v>15</v>
      </c>
      <c r="C9" s="96" t="str">
        <f>IF(COUNTIF(C8,"*旅費*"),"件名、出張日（期間）、出張者、目的地","品　名　等")</f>
        <v>品　名　等</v>
      </c>
      <c r="D9" s="98" t="s">
        <v>16</v>
      </c>
      <c r="E9" s="100" t="s">
        <v>17</v>
      </c>
      <c r="F9" s="96" t="s">
        <v>18</v>
      </c>
      <c r="G9" s="102" t="str">
        <f>IF(COUNTIF(C8,"*旅費*"),"精算日"&amp;CHAR(10)&amp;"（支払日）","支払日")</f>
        <v>支払日</v>
      </c>
      <c r="H9" s="104" t="s">
        <v>19</v>
      </c>
      <c r="I9" s="105"/>
      <c r="J9" s="86" t="s">
        <v>20</v>
      </c>
    </row>
    <row r="10" spans="2:13" ht="16.350000000000001" customHeight="1" x14ac:dyDescent="0.15">
      <c r="B10" s="95"/>
      <c r="C10" s="97"/>
      <c r="D10" s="99"/>
      <c r="E10" s="101"/>
      <c r="F10" s="97"/>
      <c r="G10" s="103"/>
      <c r="H10" s="7" t="s">
        <v>21</v>
      </c>
      <c r="I10" s="8" t="s">
        <v>22</v>
      </c>
      <c r="J10" s="87"/>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79"/>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81"/>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79"/>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81"/>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79"/>
    </row>
    <row r="21" spans="2:10" s="36" customFormat="1" ht="15.95" customHeight="1" x14ac:dyDescent="0.15">
      <c r="B21" s="43"/>
      <c r="C21" s="44"/>
      <c r="D21" s="44"/>
      <c r="E21" s="45"/>
      <c r="F21" s="44"/>
      <c r="G21" s="44"/>
      <c r="H21" s="70"/>
      <c r="I21" s="47"/>
      <c r="J21" s="79"/>
    </row>
    <row r="22" spans="2:10" s="36" customFormat="1" ht="15.95" customHeight="1" x14ac:dyDescent="0.15">
      <c r="B22" s="48"/>
      <c r="C22" s="49" t="s">
        <v>28</v>
      </c>
      <c r="D22" s="49"/>
      <c r="E22" s="50"/>
      <c r="F22" s="51"/>
      <c r="G22" s="51"/>
      <c r="H22" s="63">
        <f>SUM(H19:H21)</f>
        <v>0</v>
      </c>
      <c r="I22" s="78">
        <f>SUM(I19:I21)</f>
        <v>0</v>
      </c>
      <c r="J22" s="80"/>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J9:J10"/>
    <mergeCell ref="C6:I6"/>
    <mergeCell ref="C7:I7"/>
    <mergeCell ref="C8:I8"/>
    <mergeCell ref="B9:B10"/>
    <mergeCell ref="C9:C10"/>
    <mergeCell ref="D9:D10"/>
    <mergeCell ref="E9:E10"/>
    <mergeCell ref="F9:F10"/>
    <mergeCell ref="G9:G10"/>
    <mergeCell ref="H9:I9"/>
    <mergeCell ref="C5:I5"/>
    <mergeCell ref="C1:F1"/>
    <mergeCell ref="F2:G2"/>
    <mergeCell ref="H2:I2"/>
    <mergeCell ref="C3:I3"/>
    <mergeCell ref="C4:I4"/>
  </mergeCells>
  <phoneticPr fontId="2"/>
  <conditionalFormatting sqref="D11:D10011">
    <cfRule type="expression" dxfId="23" priority="5">
      <formula>AND(I11&gt;=2000000,D11="",RIGHT(C11,2)&lt;&gt;"月計",RIGHT(C11,2)&lt;&gt;"合計",RIGHT(C11,2)&lt;&gt;"期計")</formula>
    </cfRule>
  </conditionalFormatting>
  <conditionalFormatting sqref="E11:E10011">
    <cfRule type="expression" dxfId="22" priority="4">
      <formula>AND(I11&gt;=2000000,LEN(E11)&lt;&gt;13,RIGHT(C11,2)&lt;&gt;"月計",RIGHT(C11,2)&lt;&gt;"合計",RIGHT(C11,2)&lt;&gt;"期計")</formula>
    </cfRule>
  </conditionalFormatting>
  <conditionalFormatting sqref="J4">
    <cfRule type="containsBlanks" dxfId="21" priority="1">
      <formula>LEN(TRIM(J4))=0</formula>
    </cfRule>
  </conditionalFormatting>
  <dataValidations count="1">
    <dataValidation type="list" allowBlank="1" showInputMessage="1" showErrorMessage="1" sqref="J4" xr:uid="{B78DE207-198A-4387-AEBF-80857E61B4B5}">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4965D-FA2B-45F1-AD2B-0A7EFE709C85}">
  <sheetPr codeName="Sheet9">
    <pageSetUpPr fitToPage="1"/>
  </sheetPr>
  <dimension ref="B1:M65"/>
  <sheetViews>
    <sheetView zoomScale="80" zoomScaleNormal="80" workbookViewId="0">
      <selection activeCell="J64" sqref="J6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44</v>
      </c>
      <c r="D8" s="91"/>
      <c r="E8" s="91"/>
      <c r="F8" s="92"/>
      <c r="G8" s="92"/>
      <c r="H8" s="92"/>
      <c r="I8" s="93"/>
    </row>
    <row r="9" spans="2:13" ht="16.350000000000001" customHeight="1" x14ac:dyDescent="0.15">
      <c r="B9" s="94" t="s">
        <v>15</v>
      </c>
      <c r="C9" s="96" t="str">
        <f>IF(COUNTIF(C8,"*旅費*"),"件名、出張日（期間）、出張者、目的地","品　名　等")</f>
        <v>品　名　等</v>
      </c>
      <c r="D9" s="98" t="s">
        <v>16</v>
      </c>
      <c r="E9" s="100" t="s">
        <v>17</v>
      </c>
      <c r="F9" s="96" t="s">
        <v>18</v>
      </c>
      <c r="G9" s="102" t="str">
        <f>IF(COUNTIF(C8,"*旅費*"),"精算日"&amp;CHAR(10)&amp;"（支払日）","支払日")</f>
        <v>支払日</v>
      </c>
      <c r="H9" s="104" t="s">
        <v>19</v>
      </c>
      <c r="I9" s="105"/>
      <c r="J9" s="86" t="s">
        <v>20</v>
      </c>
    </row>
    <row r="10" spans="2:13" ht="16.350000000000001" customHeight="1" x14ac:dyDescent="0.15">
      <c r="B10" s="95"/>
      <c r="C10" s="97"/>
      <c r="D10" s="99"/>
      <c r="E10" s="101"/>
      <c r="F10" s="97"/>
      <c r="G10" s="103"/>
      <c r="H10" s="7" t="s">
        <v>21</v>
      </c>
      <c r="I10" s="8" t="s">
        <v>22</v>
      </c>
      <c r="J10" s="87"/>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64"/>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55"/>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64"/>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55"/>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64"/>
    </row>
    <row r="21" spans="2:10" s="36" customFormat="1" ht="15.95" customHeight="1" x14ac:dyDescent="0.15">
      <c r="B21" s="43"/>
      <c r="C21" s="44"/>
      <c r="D21" s="44"/>
      <c r="E21" s="45"/>
      <c r="F21" s="44"/>
      <c r="G21" s="44"/>
      <c r="H21" s="70"/>
      <c r="I21" s="47"/>
      <c r="J21" s="64"/>
    </row>
    <row r="22" spans="2:10" s="36" customFormat="1" ht="15.95" customHeight="1" x14ac:dyDescent="0.15">
      <c r="B22" s="48"/>
      <c r="C22" s="49" t="s">
        <v>28</v>
      </c>
      <c r="D22" s="49"/>
      <c r="E22" s="50"/>
      <c r="F22" s="51"/>
      <c r="G22" s="51"/>
      <c r="H22" s="63">
        <f>SUM(H19:H21)</f>
        <v>0</v>
      </c>
      <c r="I22" s="78">
        <f>SUM(I19:I21)</f>
        <v>0</v>
      </c>
      <c r="J22" s="56"/>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11">
    <cfRule type="expression" dxfId="20" priority="3">
      <formula>AND(I11&gt;=2000000,D11="",RIGHT(C11,2)&lt;&gt;"月計",RIGHT(C11,2)&lt;&gt;"合計",RIGHT(C11,2)&lt;&gt;"期計")</formula>
    </cfRule>
  </conditionalFormatting>
  <conditionalFormatting sqref="E11:E10011">
    <cfRule type="expression" dxfId="19" priority="2">
      <formula>AND(I11&gt;=2000000,LEN(E11)&lt;&gt;13,RIGHT(C11,2)&lt;&gt;"月計",RIGHT(C11,2)&lt;&gt;"合計",RIGHT(C11,2)&lt;&gt;"期計")</formula>
    </cfRule>
  </conditionalFormatting>
  <conditionalFormatting sqref="J4">
    <cfRule type="containsBlanks" dxfId="18" priority="1">
      <formula>LEN(TRIM(J4))=0</formula>
    </cfRule>
  </conditionalFormatting>
  <dataValidations count="1">
    <dataValidation type="list" allowBlank="1" showInputMessage="1" showErrorMessage="1" sqref="J4" xr:uid="{C326258E-2B39-48B7-B8F9-D607D230BFE2}">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81592-C9E8-48FE-821C-ACA5FCA2F1DE}">
  <sheetPr codeName="Sheet10">
    <pageSetUpPr fitToPage="1"/>
  </sheetPr>
  <dimension ref="B1:M65"/>
  <sheetViews>
    <sheetView topLeftCell="A32" zoomScale="80" zoomScaleNormal="80" workbookViewId="0">
      <selection activeCell="J64" sqref="J6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45</v>
      </c>
      <c r="D8" s="91"/>
      <c r="E8" s="91"/>
      <c r="F8" s="92"/>
      <c r="G8" s="92"/>
      <c r="H8" s="92"/>
      <c r="I8" s="93"/>
    </row>
    <row r="9" spans="2:13" ht="16.350000000000001" customHeight="1" x14ac:dyDescent="0.15">
      <c r="B9" s="94" t="s">
        <v>15</v>
      </c>
      <c r="C9" s="96" t="str">
        <f>IF(COUNTIF(C8,"*旅費*"),"件名、出張日（期間）、出張者、目的地","品　名　等")</f>
        <v>品　名　等</v>
      </c>
      <c r="D9" s="98" t="s">
        <v>16</v>
      </c>
      <c r="E9" s="100" t="s">
        <v>17</v>
      </c>
      <c r="F9" s="96" t="s">
        <v>18</v>
      </c>
      <c r="G9" s="102" t="str">
        <f>IF(COUNTIF(C8,"*旅費*"),"精算日"&amp;CHAR(10)&amp;"（支払日）","支払日")</f>
        <v>支払日</v>
      </c>
      <c r="H9" s="104" t="s">
        <v>19</v>
      </c>
      <c r="I9" s="105"/>
      <c r="J9" s="86" t="s">
        <v>20</v>
      </c>
    </row>
    <row r="10" spans="2:13" ht="16.350000000000001" customHeight="1" x14ac:dyDescent="0.15">
      <c r="B10" s="95"/>
      <c r="C10" s="97"/>
      <c r="D10" s="99"/>
      <c r="E10" s="101"/>
      <c r="F10" s="97"/>
      <c r="G10" s="103"/>
      <c r="H10" s="7" t="s">
        <v>21</v>
      </c>
      <c r="I10" s="8" t="s">
        <v>22</v>
      </c>
      <c r="J10" s="87"/>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64"/>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55"/>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64"/>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55"/>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64"/>
    </row>
    <row r="21" spans="2:10" s="36" customFormat="1" ht="15.95" customHeight="1" x14ac:dyDescent="0.15">
      <c r="B21" s="43"/>
      <c r="C21" s="44"/>
      <c r="D21" s="44"/>
      <c r="E21" s="45"/>
      <c r="F21" s="44"/>
      <c r="G21" s="44"/>
      <c r="H21" s="70"/>
      <c r="I21" s="47"/>
      <c r="J21" s="64"/>
    </row>
    <row r="22" spans="2:10" s="36" customFormat="1" ht="15.95" customHeight="1" x14ac:dyDescent="0.15">
      <c r="B22" s="48"/>
      <c r="C22" s="49" t="s">
        <v>28</v>
      </c>
      <c r="D22" s="49"/>
      <c r="E22" s="50"/>
      <c r="F22" s="51"/>
      <c r="G22" s="51"/>
      <c r="H22" s="63">
        <f>SUM(H19:H21)</f>
        <v>0</v>
      </c>
      <c r="I22" s="78">
        <f>SUM(I19:I21)</f>
        <v>0</v>
      </c>
      <c r="J22" s="56"/>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11">
    <cfRule type="expression" dxfId="17" priority="3">
      <formula>AND(I11&gt;=2000000,D11="",RIGHT(C11,2)&lt;&gt;"月計",RIGHT(C11,2)&lt;&gt;"合計",RIGHT(C11,2)&lt;&gt;"期計")</formula>
    </cfRule>
  </conditionalFormatting>
  <conditionalFormatting sqref="E11:E10011">
    <cfRule type="expression" dxfId="16" priority="2">
      <formula>AND(I11&gt;=2000000,LEN(E11)&lt;&gt;13,RIGHT(C11,2)&lt;&gt;"月計",RIGHT(C11,2)&lt;&gt;"合計",RIGHT(C11,2)&lt;&gt;"期計")</formula>
    </cfRule>
  </conditionalFormatting>
  <conditionalFormatting sqref="J4">
    <cfRule type="containsBlanks" dxfId="15" priority="1">
      <formula>LEN(TRIM(J4))=0</formula>
    </cfRule>
  </conditionalFormatting>
  <dataValidations count="1">
    <dataValidation type="list" allowBlank="1" showInputMessage="1" showErrorMessage="1" sqref="J4" xr:uid="{E2302845-6F0D-48EC-977C-A5DBF88B1B9E}">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11FED-E8F2-45A6-B4D6-B52B9F3F89CB}">
  <sheetPr codeName="Sheet11">
    <pageSetUpPr fitToPage="1"/>
  </sheetPr>
  <dimension ref="B1:M65"/>
  <sheetViews>
    <sheetView topLeftCell="A41" zoomScale="85" zoomScaleNormal="85" workbookViewId="0">
      <selection activeCell="H69" sqref="H69"/>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46</v>
      </c>
      <c r="D8" s="91"/>
      <c r="E8" s="91"/>
      <c r="F8" s="92"/>
      <c r="G8" s="92"/>
      <c r="H8" s="92"/>
      <c r="I8" s="93"/>
    </row>
    <row r="9" spans="2:13" ht="16.350000000000001" customHeight="1" x14ac:dyDescent="0.15">
      <c r="B9" s="94" t="s">
        <v>15</v>
      </c>
      <c r="C9" s="96" t="str">
        <f>IF(COUNTIF(C8,"*旅費*"),"件名、出張日（期間）、出張者、目的地","品　名　等")</f>
        <v>品　名　等</v>
      </c>
      <c r="D9" s="98" t="s">
        <v>16</v>
      </c>
      <c r="E9" s="100" t="s">
        <v>17</v>
      </c>
      <c r="F9" s="96" t="s">
        <v>18</v>
      </c>
      <c r="G9" s="102" t="str">
        <f>IF(COUNTIF(C8,"*旅費*"),"精算日"&amp;CHAR(10)&amp;"（支払日）","支払日")</f>
        <v>支払日</v>
      </c>
      <c r="H9" s="104" t="s">
        <v>19</v>
      </c>
      <c r="I9" s="105"/>
      <c r="J9" s="86" t="s">
        <v>20</v>
      </c>
    </row>
    <row r="10" spans="2:13" ht="16.350000000000001" customHeight="1" x14ac:dyDescent="0.15">
      <c r="B10" s="95"/>
      <c r="C10" s="97"/>
      <c r="D10" s="99"/>
      <c r="E10" s="101"/>
      <c r="F10" s="97"/>
      <c r="G10" s="103"/>
      <c r="H10" s="7" t="s">
        <v>21</v>
      </c>
      <c r="I10" s="8" t="s">
        <v>22</v>
      </c>
      <c r="J10" s="87"/>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64"/>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55"/>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64"/>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55"/>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64"/>
    </row>
    <row r="21" spans="2:10" s="36" customFormat="1" ht="15.95" customHeight="1" x14ac:dyDescent="0.15">
      <c r="B21" s="43"/>
      <c r="C21" s="44"/>
      <c r="D21" s="44"/>
      <c r="E21" s="45"/>
      <c r="F21" s="44"/>
      <c r="G21" s="44"/>
      <c r="H21" s="70"/>
      <c r="I21" s="47"/>
      <c r="J21" s="64"/>
    </row>
    <row r="22" spans="2:10" s="36" customFormat="1" ht="15.95" customHeight="1" x14ac:dyDescent="0.15">
      <c r="B22" s="48"/>
      <c r="C22" s="49" t="s">
        <v>28</v>
      </c>
      <c r="D22" s="49"/>
      <c r="E22" s="50"/>
      <c r="F22" s="51"/>
      <c r="G22" s="51"/>
      <c r="H22" s="63">
        <f>SUM(H19:H21)</f>
        <v>0</v>
      </c>
      <c r="I22" s="78">
        <f>SUM(I19:I21)</f>
        <v>0</v>
      </c>
      <c r="J22" s="56"/>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11">
    <cfRule type="expression" dxfId="14" priority="3">
      <formula>AND(I11&gt;=2000000,D11="",RIGHT(C11,2)&lt;&gt;"月計",RIGHT(C11,2)&lt;&gt;"合計",RIGHT(C11,2)&lt;&gt;"期計")</formula>
    </cfRule>
  </conditionalFormatting>
  <conditionalFormatting sqref="E11:E10011">
    <cfRule type="expression" dxfId="13" priority="2">
      <formula>AND(I11&gt;=2000000,LEN(E11)&lt;&gt;13,RIGHT(C11,2)&lt;&gt;"月計",RIGHT(C11,2)&lt;&gt;"合計",RIGHT(C11,2)&lt;&gt;"期計")</formula>
    </cfRule>
  </conditionalFormatting>
  <conditionalFormatting sqref="J4">
    <cfRule type="containsBlanks" dxfId="12" priority="1">
      <formula>LEN(TRIM(J4))=0</formula>
    </cfRule>
  </conditionalFormatting>
  <dataValidations count="1">
    <dataValidation type="list" allowBlank="1" showInputMessage="1" showErrorMessage="1" sqref="J4" xr:uid="{FD02E27E-4625-4C0E-83C9-46D4C857356F}">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EF405-0D77-44D9-AF94-A8E56A535810}">
  <sheetPr codeName="Sheet12">
    <pageSetUpPr fitToPage="1"/>
  </sheetPr>
  <dimension ref="B1:M65"/>
  <sheetViews>
    <sheetView tabSelected="1" topLeftCell="A30" zoomScale="70" zoomScaleNormal="70" workbookViewId="0">
      <selection activeCell="I71" sqref="I71"/>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47</v>
      </c>
      <c r="D8" s="91"/>
      <c r="E8" s="91"/>
      <c r="F8" s="92"/>
      <c r="G8" s="92"/>
      <c r="H8" s="92"/>
      <c r="I8" s="93"/>
    </row>
    <row r="9" spans="2:13" ht="16.350000000000001" customHeight="1" x14ac:dyDescent="0.15">
      <c r="B9" s="94" t="s">
        <v>15</v>
      </c>
      <c r="C9" s="96" t="str">
        <f>IF(COUNTIF(C8,"*旅費*"),"件名、出張日（期間）、出張者、目的地","品　名　等")</f>
        <v>件名、出張日（期間）、出張者、目的地</v>
      </c>
      <c r="D9" s="98" t="s">
        <v>16</v>
      </c>
      <c r="E9" s="100" t="s">
        <v>17</v>
      </c>
      <c r="F9" s="96" t="s">
        <v>18</v>
      </c>
      <c r="G9" s="102" t="str">
        <f>IF(COUNTIF(C8,"*旅費*"),"精算日"&amp;CHAR(10)&amp;"（支払日）","支払日")</f>
        <v>精算日
（支払日）</v>
      </c>
      <c r="H9" s="104" t="s">
        <v>19</v>
      </c>
      <c r="I9" s="105"/>
      <c r="J9" s="86" t="s">
        <v>20</v>
      </c>
    </row>
    <row r="10" spans="2:13" ht="16.350000000000001" customHeight="1" x14ac:dyDescent="0.15">
      <c r="B10" s="95"/>
      <c r="C10" s="97"/>
      <c r="D10" s="99"/>
      <c r="E10" s="101"/>
      <c r="F10" s="97"/>
      <c r="G10" s="103"/>
      <c r="H10" s="7" t="s">
        <v>21</v>
      </c>
      <c r="I10" s="8" t="s">
        <v>22</v>
      </c>
      <c r="J10" s="87"/>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64"/>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55"/>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64"/>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55"/>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64"/>
    </row>
    <row r="21" spans="2:10" s="36" customFormat="1" ht="15.95" customHeight="1" x14ac:dyDescent="0.15">
      <c r="B21" s="43"/>
      <c r="C21" s="44"/>
      <c r="D21" s="44"/>
      <c r="E21" s="45"/>
      <c r="F21" s="44"/>
      <c r="G21" s="44"/>
      <c r="H21" s="70"/>
      <c r="I21" s="47"/>
      <c r="J21" s="64"/>
    </row>
    <row r="22" spans="2:10" s="36" customFormat="1" ht="15.95" customHeight="1" x14ac:dyDescent="0.15">
      <c r="B22" s="48"/>
      <c r="C22" s="49" t="s">
        <v>28</v>
      </c>
      <c r="D22" s="49"/>
      <c r="E22" s="50"/>
      <c r="F22" s="51"/>
      <c r="G22" s="51"/>
      <c r="H22" s="63">
        <f>SUM(H19:H21)</f>
        <v>0</v>
      </c>
      <c r="I22" s="78">
        <f>SUM(I19:I21)</f>
        <v>0</v>
      </c>
      <c r="J22" s="56"/>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11">
    <cfRule type="expression" dxfId="11" priority="3">
      <formula>AND(I11&gt;=2000000,D11="",RIGHT(C11,2)&lt;&gt;"月計",RIGHT(C11,2)&lt;&gt;"合計",RIGHT(C11,2)&lt;&gt;"期計")</formula>
    </cfRule>
  </conditionalFormatting>
  <conditionalFormatting sqref="E11:E10011">
    <cfRule type="expression" dxfId="10" priority="2">
      <formula>AND(I11&gt;=2000000,LEN(E11)&lt;&gt;13,RIGHT(C11,2)&lt;&gt;"月計",RIGHT(C11,2)&lt;&gt;"合計",RIGHT(C11,2)&lt;&gt;"期計")</formula>
    </cfRule>
  </conditionalFormatting>
  <conditionalFormatting sqref="J4">
    <cfRule type="containsBlanks" dxfId="9" priority="1">
      <formula>LEN(TRIM(J4))=0</formula>
    </cfRule>
  </conditionalFormatting>
  <dataValidations count="1">
    <dataValidation type="list" allowBlank="1" showInputMessage="1" showErrorMessage="1" sqref="J4" xr:uid="{1F2DBC66-9477-47DF-ACF2-C451D87A6D69}">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3EC1-B23A-4CB2-9257-9C9F1B8B3242}">
  <sheetPr codeName="Sheet13">
    <pageSetUpPr fitToPage="1"/>
  </sheetPr>
  <dimension ref="B1:M65"/>
  <sheetViews>
    <sheetView topLeftCell="A29" zoomScale="80" zoomScaleNormal="80" workbookViewId="0">
      <selection activeCell="J64" sqref="J6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48</v>
      </c>
      <c r="D8" s="91"/>
      <c r="E8" s="91"/>
      <c r="F8" s="92"/>
      <c r="G8" s="92"/>
      <c r="H8" s="92"/>
      <c r="I8" s="93"/>
    </row>
    <row r="9" spans="2:13" ht="16.350000000000001" customHeight="1" x14ac:dyDescent="0.15">
      <c r="B9" s="94" t="s">
        <v>15</v>
      </c>
      <c r="C9" s="96" t="str">
        <f>IF(COUNTIF(C8,"*旅費*"),"件名、出張日（期間）、出張者、目的地","品　名　等")</f>
        <v>品　名　等</v>
      </c>
      <c r="D9" s="98" t="s">
        <v>16</v>
      </c>
      <c r="E9" s="100" t="s">
        <v>17</v>
      </c>
      <c r="F9" s="96" t="s">
        <v>18</v>
      </c>
      <c r="G9" s="102" t="str">
        <f>IF(COUNTIF(C8,"*旅費*"),"精算日"&amp;CHAR(10)&amp;"（支払日）","支払日")</f>
        <v>支払日</v>
      </c>
      <c r="H9" s="104" t="s">
        <v>19</v>
      </c>
      <c r="I9" s="105"/>
      <c r="J9" s="86" t="s">
        <v>20</v>
      </c>
    </row>
    <row r="10" spans="2:13" ht="16.350000000000001" customHeight="1" x14ac:dyDescent="0.15">
      <c r="B10" s="95"/>
      <c r="C10" s="97"/>
      <c r="D10" s="99"/>
      <c r="E10" s="101"/>
      <c r="F10" s="97"/>
      <c r="G10" s="103"/>
      <c r="H10" s="7" t="s">
        <v>21</v>
      </c>
      <c r="I10" s="8" t="s">
        <v>22</v>
      </c>
      <c r="J10" s="87"/>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64"/>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55"/>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64"/>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55"/>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64"/>
    </row>
    <row r="21" spans="2:10" s="36" customFormat="1" ht="15.95" customHeight="1" x14ac:dyDescent="0.15">
      <c r="B21" s="43"/>
      <c r="C21" s="44"/>
      <c r="D21" s="44"/>
      <c r="E21" s="45"/>
      <c r="F21" s="44"/>
      <c r="G21" s="44"/>
      <c r="H21" s="70"/>
      <c r="I21" s="47"/>
      <c r="J21" s="64"/>
    </row>
    <row r="22" spans="2:10" s="36" customFormat="1" ht="15.95" customHeight="1" x14ac:dyDescent="0.15">
      <c r="B22" s="48"/>
      <c r="C22" s="49" t="s">
        <v>28</v>
      </c>
      <c r="D22" s="49"/>
      <c r="E22" s="50"/>
      <c r="F22" s="51"/>
      <c r="G22" s="51"/>
      <c r="H22" s="63">
        <f>SUM(H19:H21)</f>
        <v>0</v>
      </c>
      <c r="I22" s="78">
        <f>SUM(I19:I21)</f>
        <v>0</v>
      </c>
      <c r="J22" s="56"/>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11">
    <cfRule type="expression" dxfId="8" priority="3">
      <formula>AND(I11&gt;=2000000,D11="",RIGHT(C11,2)&lt;&gt;"月計",RIGHT(C11,2)&lt;&gt;"合計",RIGHT(C11,2)&lt;&gt;"期計")</formula>
    </cfRule>
  </conditionalFormatting>
  <conditionalFormatting sqref="E11:E10011">
    <cfRule type="expression" dxfId="7" priority="2">
      <formula>AND(I11&gt;=2000000,LEN(E11)&lt;&gt;13,RIGHT(C11,2)&lt;&gt;"月計",RIGHT(C11,2)&lt;&gt;"合計",RIGHT(C11,2)&lt;&gt;"期計")</formula>
    </cfRule>
  </conditionalFormatting>
  <conditionalFormatting sqref="J4">
    <cfRule type="containsBlanks" dxfId="6" priority="1">
      <formula>LEN(TRIM(J4))=0</formula>
    </cfRule>
  </conditionalFormatting>
  <dataValidations count="1">
    <dataValidation type="list" allowBlank="1" showInputMessage="1" showErrorMessage="1" sqref="J4" xr:uid="{570EE230-A235-4B64-B8D8-13DBE1BF03FD}">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CB990-7ACE-4278-92ED-9F577A6EF8B5}">
  <sheetPr codeName="Sheet14">
    <pageSetUpPr fitToPage="1"/>
  </sheetPr>
  <dimension ref="B1:M65"/>
  <sheetViews>
    <sheetView topLeftCell="A32" zoomScale="80" zoomScaleNormal="80" workbookViewId="0">
      <selection activeCell="J64" sqref="J6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49</v>
      </c>
      <c r="D8" s="91"/>
      <c r="E8" s="91"/>
      <c r="F8" s="92"/>
      <c r="G8" s="92"/>
      <c r="H8" s="92"/>
      <c r="I8" s="93"/>
    </row>
    <row r="9" spans="2:13" ht="16.350000000000001" customHeight="1" x14ac:dyDescent="0.15">
      <c r="B9" s="94" t="s">
        <v>15</v>
      </c>
      <c r="C9" s="96" t="str">
        <f>IF(COUNTIF(C8,"*旅費*"),"件名、出張日（期間）、出張者、目的地","品　名　等")</f>
        <v>品　名　等</v>
      </c>
      <c r="D9" s="98" t="s">
        <v>16</v>
      </c>
      <c r="E9" s="100" t="s">
        <v>17</v>
      </c>
      <c r="F9" s="96" t="s">
        <v>18</v>
      </c>
      <c r="G9" s="102" t="str">
        <f>IF(COUNTIF(C8,"*旅費*"),"精算日"&amp;CHAR(10)&amp;"（支払日）","支払日")</f>
        <v>支払日</v>
      </c>
      <c r="H9" s="104" t="s">
        <v>19</v>
      </c>
      <c r="I9" s="105"/>
      <c r="J9" s="86" t="s">
        <v>20</v>
      </c>
    </row>
    <row r="10" spans="2:13" ht="16.350000000000001" customHeight="1" x14ac:dyDescent="0.15">
      <c r="B10" s="95"/>
      <c r="C10" s="97"/>
      <c r="D10" s="99"/>
      <c r="E10" s="101"/>
      <c r="F10" s="97"/>
      <c r="G10" s="103"/>
      <c r="H10" s="7" t="s">
        <v>21</v>
      </c>
      <c r="I10" s="8" t="s">
        <v>22</v>
      </c>
      <c r="J10" s="112"/>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64"/>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55"/>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64"/>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55"/>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64"/>
    </row>
    <row r="21" spans="2:10" s="36" customFormat="1" ht="15.95" customHeight="1" x14ac:dyDescent="0.15">
      <c r="B21" s="43"/>
      <c r="C21" s="44"/>
      <c r="D21" s="44"/>
      <c r="E21" s="45"/>
      <c r="F21" s="44"/>
      <c r="G21" s="44"/>
      <c r="H21" s="70"/>
      <c r="I21" s="47"/>
      <c r="J21" s="64"/>
    </row>
    <row r="22" spans="2:10" s="36" customFormat="1" ht="15.95" customHeight="1" x14ac:dyDescent="0.15">
      <c r="B22" s="48"/>
      <c r="C22" s="49" t="s">
        <v>28</v>
      </c>
      <c r="D22" s="49"/>
      <c r="E22" s="50"/>
      <c r="F22" s="51"/>
      <c r="G22" s="51"/>
      <c r="H22" s="63">
        <f>SUM(H19:H21)</f>
        <v>0</v>
      </c>
      <c r="I22" s="78">
        <f>SUM(I19:I21)</f>
        <v>0</v>
      </c>
      <c r="J22" s="56"/>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11">
    <cfRule type="expression" dxfId="5" priority="3">
      <formula>AND(I11&gt;=2000000,D11="",RIGHT(C11,2)&lt;&gt;"月計",RIGHT(C11,2)&lt;&gt;"合計",RIGHT(C11,2)&lt;&gt;"期計")</formula>
    </cfRule>
  </conditionalFormatting>
  <conditionalFormatting sqref="E11:E10011">
    <cfRule type="expression" dxfId="4" priority="2">
      <formula>AND(I11&gt;=2000000,LEN(E11)&lt;&gt;13,RIGHT(C11,2)&lt;&gt;"月計",RIGHT(C11,2)&lt;&gt;"合計",RIGHT(C11,2)&lt;&gt;"期計")</formula>
    </cfRule>
  </conditionalFormatting>
  <conditionalFormatting sqref="J4">
    <cfRule type="containsBlanks" dxfId="3" priority="1">
      <formula>LEN(TRIM(J4))=0</formula>
    </cfRule>
  </conditionalFormatting>
  <dataValidations count="1">
    <dataValidation type="list" allowBlank="1" showInputMessage="1" showErrorMessage="1" sqref="J4" xr:uid="{CFCA6C1F-68B6-4144-AD81-BB6868AC4FD9}">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41D27-6EEA-48A7-A473-BE0CFCDE02C0}">
  <sheetPr codeName="Sheet15">
    <pageSetUpPr fitToPage="1"/>
  </sheetPr>
  <dimension ref="B1:M65"/>
  <sheetViews>
    <sheetView topLeftCell="A48" zoomScale="80" zoomScaleNormal="80" workbookViewId="0">
      <selection activeCell="J64" sqref="J64"/>
    </sheetView>
  </sheetViews>
  <sheetFormatPr defaultColWidth="9" defaultRowHeight="16.350000000000001" customHeight="1" x14ac:dyDescent="0.15"/>
  <cols>
    <col min="1" max="1" width="0.75" style="4" customWidth="1"/>
    <col min="2" max="2" width="11.75" style="4" customWidth="1"/>
    <col min="3" max="3" width="40.75" style="4" customWidth="1"/>
    <col min="4" max="4" width="19.125" style="4" customWidth="1"/>
    <col min="5" max="5" width="12.75" style="19" customWidth="1"/>
    <col min="6" max="7" width="8.75" style="4" customWidth="1"/>
    <col min="8" max="9" width="10.75" style="10" customWidth="1"/>
    <col min="10" max="10" width="10.75" style="4" customWidth="1"/>
    <col min="11" max="16384" width="9" style="4"/>
  </cols>
  <sheetData>
    <row r="1" spans="2:13" ht="18.75" customHeight="1" x14ac:dyDescent="0.15">
      <c r="B1" s="20" t="s">
        <v>0</v>
      </c>
      <c r="C1" s="106" t="s">
        <v>1</v>
      </c>
      <c r="D1" s="107"/>
      <c r="E1" s="107"/>
      <c r="F1" s="107"/>
      <c r="G1" s="32"/>
      <c r="H1" s="17"/>
      <c r="I1" s="13" t="s">
        <v>2</v>
      </c>
    </row>
    <row r="2" spans="2:13" ht="16.350000000000001" customHeight="1" x14ac:dyDescent="0.15">
      <c r="C2" s="5"/>
      <c r="D2" s="5"/>
      <c r="E2" s="18"/>
      <c r="F2" s="108" t="s">
        <v>3</v>
      </c>
      <c r="G2" s="109"/>
      <c r="H2" s="110" t="s">
        <v>4</v>
      </c>
      <c r="I2" s="111"/>
    </row>
    <row r="3" spans="2:13" ht="15.95" customHeight="1" x14ac:dyDescent="0.15">
      <c r="B3" s="31" t="s">
        <v>5</v>
      </c>
      <c r="C3" s="88" t="s">
        <v>6</v>
      </c>
      <c r="D3" s="88"/>
      <c r="E3" s="88"/>
      <c r="F3" s="89"/>
      <c r="G3" s="89"/>
      <c r="H3" s="89"/>
      <c r="I3" s="89"/>
      <c r="J3" s="83" t="s">
        <v>7</v>
      </c>
      <c r="K3" s="16"/>
      <c r="L3" s="16"/>
      <c r="M3" s="16"/>
    </row>
    <row r="4" spans="2:13" ht="15.95" customHeight="1" x14ac:dyDescent="0.15">
      <c r="B4" s="31"/>
      <c r="C4" s="88" t="s">
        <v>8</v>
      </c>
      <c r="D4" s="88"/>
      <c r="E4" s="88"/>
      <c r="F4" s="89"/>
      <c r="G4" s="89"/>
      <c r="H4" s="89"/>
      <c r="I4" s="89"/>
      <c r="J4" s="84"/>
      <c r="K4" s="16"/>
      <c r="L4" s="16"/>
      <c r="M4" s="16"/>
    </row>
    <row r="5" spans="2:13" ht="15.95" customHeight="1" x14ac:dyDescent="0.15">
      <c r="B5" s="31"/>
      <c r="C5" s="88" t="s">
        <v>9</v>
      </c>
      <c r="D5" s="88"/>
      <c r="E5" s="88"/>
      <c r="F5" s="89"/>
      <c r="G5" s="89"/>
      <c r="H5" s="89"/>
      <c r="I5" s="89"/>
      <c r="J5" s="83" t="s">
        <v>10</v>
      </c>
      <c r="K5" s="16"/>
      <c r="L5" s="16"/>
      <c r="M5" s="16"/>
    </row>
    <row r="6" spans="2:13" ht="15.95" customHeight="1" x14ac:dyDescent="0.15">
      <c r="B6" s="31" t="s">
        <v>11</v>
      </c>
      <c r="C6" s="88"/>
      <c r="D6" s="88"/>
      <c r="E6" s="88"/>
      <c r="F6" s="89"/>
      <c r="G6" s="89"/>
      <c r="H6" s="89"/>
      <c r="I6" s="89"/>
      <c r="J6" s="85" cm="1">
        <f t="array" ref="J6">_xlfn.IFS($J$4&lt;=5,2/3,$J$4=6,1/2,$J$4&lt;=7,1/3)</f>
        <v>0.66666666666666663</v>
      </c>
      <c r="K6" s="16"/>
      <c r="L6" s="16"/>
      <c r="M6" s="16"/>
    </row>
    <row r="7" spans="2:13" ht="15.95" customHeight="1" x14ac:dyDescent="0.15">
      <c r="B7" s="31" t="s">
        <v>12</v>
      </c>
      <c r="C7" s="88" t="s">
        <v>9</v>
      </c>
      <c r="D7" s="88"/>
      <c r="E7" s="88"/>
      <c r="F7" s="89"/>
      <c r="G7" s="89"/>
      <c r="H7" s="89"/>
      <c r="I7" s="89"/>
      <c r="J7" s="16"/>
      <c r="K7" s="16"/>
      <c r="L7" s="16"/>
      <c r="M7" s="16"/>
    </row>
    <row r="8" spans="2:13" ht="15.75" customHeight="1" x14ac:dyDescent="0.15">
      <c r="B8" s="6" t="s">
        <v>13</v>
      </c>
      <c r="C8" s="90" t="s">
        <v>50</v>
      </c>
      <c r="D8" s="91"/>
      <c r="E8" s="91"/>
      <c r="F8" s="92"/>
      <c r="G8" s="92"/>
      <c r="H8" s="92"/>
      <c r="I8" s="93"/>
    </row>
    <row r="9" spans="2:13" ht="16.350000000000001" customHeight="1" x14ac:dyDescent="0.15">
      <c r="B9" s="94" t="s">
        <v>15</v>
      </c>
      <c r="C9" s="96" t="str">
        <f>IF(COUNTIF(C8,"*旅費*"),"件名、出張日（期間）、出張者、目的地","品　名　等")</f>
        <v>品　名　等</v>
      </c>
      <c r="D9" s="98" t="s">
        <v>16</v>
      </c>
      <c r="E9" s="100" t="s">
        <v>17</v>
      </c>
      <c r="F9" s="96" t="s">
        <v>18</v>
      </c>
      <c r="G9" s="102" t="str">
        <f>IF(COUNTIF(C8,"*旅費*"),"精算日"&amp;CHAR(10)&amp;"（支払日）","支払日")</f>
        <v>支払日</v>
      </c>
      <c r="H9" s="104" t="s">
        <v>19</v>
      </c>
      <c r="I9" s="105"/>
      <c r="J9" s="86" t="s">
        <v>20</v>
      </c>
    </row>
    <row r="10" spans="2:13" ht="16.350000000000001" customHeight="1" x14ac:dyDescent="0.15">
      <c r="B10" s="95"/>
      <c r="C10" s="97"/>
      <c r="D10" s="99"/>
      <c r="E10" s="101"/>
      <c r="F10" s="97"/>
      <c r="G10" s="103"/>
      <c r="H10" s="7" t="s">
        <v>21</v>
      </c>
      <c r="I10" s="8" t="s">
        <v>22</v>
      </c>
      <c r="J10" s="87"/>
    </row>
    <row r="11" spans="2:13" ht="15.95" customHeight="1" x14ac:dyDescent="0.15">
      <c r="B11" s="29"/>
      <c r="C11" s="12"/>
      <c r="D11" s="35"/>
      <c r="E11" s="37"/>
      <c r="F11" s="25"/>
      <c r="G11" s="25"/>
      <c r="H11" s="14"/>
      <c r="I11" s="15"/>
      <c r="J11" s="76"/>
    </row>
    <row r="12" spans="2:13" s="36" customFormat="1" ht="15.95" customHeight="1" x14ac:dyDescent="0.15">
      <c r="B12" s="43"/>
      <c r="C12" s="44" t="s">
        <v>23</v>
      </c>
      <c r="D12" s="44" t="s">
        <v>24</v>
      </c>
      <c r="E12" s="71" t="s">
        <v>24</v>
      </c>
      <c r="F12" s="44" t="s">
        <v>25</v>
      </c>
      <c r="G12" s="44" t="s">
        <v>25</v>
      </c>
      <c r="H12" s="65">
        <v>1000</v>
      </c>
      <c r="I12" s="47"/>
      <c r="J12" s="64"/>
    </row>
    <row r="13" spans="2:13" s="36" customFormat="1" ht="15.95" customHeight="1" x14ac:dyDescent="0.15">
      <c r="B13" s="43"/>
      <c r="C13" s="44"/>
      <c r="D13" s="44"/>
      <c r="E13" s="45"/>
      <c r="F13" s="44"/>
      <c r="G13" s="44"/>
      <c r="H13" s="46"/>
      <c r="I13" s="47"/>
      <c r="J13" s="55"/>
    </row>
    <row r="14" spans="2:13" s="36" customFormat="1" ht="15.95" customHeight="1" x14ac:dyDescent="0.15">
      <c r="B14" s="48"/>
      <c r="C14" s="49" t="s">
        <v>26</v>
      </c>
      <c r="D14" s="49"/>
      <c r="E14" s="50"/>
      <c r="F14" s="51"/>
      <c r="G14" s="51"/>
      <c r="H14" s="63">
        <f>SUM(H11:H13)</f>
        <v>1000</v>
      </c>
      <c r="I14" s="78">
        <f>SUM(I11:I13)</f>
        <v>0</v>
      </c>
      <c r="J14" s="55"/>
    </row>
    <row r="15" spans="2:13" s="36" customFormat="1" ht="15.95" customHeight="1" x14ac:dyDescent="0.15">
      <c r="B15" s="60"/>
      <c r="C15" s="35"/>
      <c r="D15" s="35"/>
      <c r="E15" s="37"/>
      <c r="F15" s="35"/>
      <c r="G15" s="35"/>
      <c r="H15" s="61"/>
      <c r="I15" s="62"/>
      <c r="J15" s="55"/>
    </row>
    <row r="16" spans="2:13" s="36" customFormat="1" ht="15.95" customHeight="1" x14ac:dyDescent="0.15">
      <c r="B16" s="43"/>
      <c r="C16" s="44"/>
      <c r="D16" s="44"/>
      <c r="E16" s="45"/>
      <c r="F16" s="44"/>
      <c r="G16" s="44"/>
      <c r="H16" s="70"/>
      <c r="I16" s="47"/>
      <c r="J16" s="64"/>
    </row>
    <row r="17" spans="2:10" s="36" customFormat="1" ht="15.95" customHeight="1" x14ac:dyDescent="0.15">
      <c r="B17" s="43"/>
      <c r="C17" s="44"/>
      <c r="D17" s="44"/>
      <c r="E17" s="45"/>
      <c r="F17" s="44"/>
      <c r="G17" s="44"/>
      <c r="H17" s="46"/>
      <c r="I17" s="47"/>
      <c r="J17" s="55"/>
    </row>
    <row r="18" spans="2:10" s="36" customFormat="1" ht="15.75" customHeight="1" x14ac:dyDescent="0.15">
      <c r="B18" s="48"/>
      <c r="C18" s="49" t="s">
        <v>27</v>
      </c>
      <c r="D18" s="49"/>
      <c r="E18" s="50"/>
      <c r="F18" s="51"/>
      <c r="G18" s="51"/>
      <c r="H18" s="63">
        <f>SUM(H15:H17)</f>
        <v>0</v>
      </c>
      <c r="I18" s="78">
        <f>SUM(I15:I17)</f>
        <v>0</v>
      </c>
      <c r="J18" s="55"/>
    </row>
    <row r="19" spans="2:10" s="36" customFormat="1" ht="15.95" customHeight="1" x14ac:dyDescent="0.15">
      <c r="B19" s="60"/>
      <c r="C19" s="35"/>
      <c r="D19" s="35"/>
      <c r="E19" s="37"/>
      <c r="F19" s="35"/>
      <c r="G19" s="35"/>
      <c r="H19" s="61"/>
      <c r="I19" s="62"/>
      <c r="J19" s="55"/>
    </row>
    <row r="20" spans="2:10" s="36" customFormat="1" ht="15.95" customHeight="1" x14ac:dyDescent="0.15">
      <c r="B20" s="43"/>
      <c r="C20" s="44"/>
      <c r="D20" s="44"/>
      <c r="E20" s="45"/>
      <c r="F20" s="44"/>
      <c r="G20" s="44"/>
      <c r="H20" s="70"/>
      <c r="I20" s="47"/>
      <c r="J20" s="64"/>
    </row>
    <row r="21" spans="2:10" s="36" customFormat="1" ht="15.95" customHeight="1" x14ac:dyDescent="0.15">
      <c r="B21" s="43"/>
      <c r="C21" s="44"/>
      <c r="D21" s="44"/>
      <c r="E21" s="45"/>
      <c r="F21" s="44"/>
      <c r="G21" s="44"/>
      <c r="H21" s="70"/>
      <c r="I21" s="47"/>
      <c r="J21" s="64"/>
    </row>
    <row r="22" spans="2:10" s="36" customFormat="1" ht="15.95" customHeight="1" x14ac:dyDescent="0.15">
      <c r="B22" s="48"/>
      <c r="C22" s="49" t="s">
        <v>28</v>
      </c>
      <c r="D22" s="49"/>
      <c r="E22" s="50"/>
      <c r="F22" s="51"/>
      <c r="G22" s="51"/>
      <c r="H22" s="63">
        <f>SUM(H19:H21)</f>
        <v>0</v>
      </c>
      <c r="I22" s="78">
        <f>SUM(I19:I21)</f>
        <v>0</v>
      </c>
      <c r="J22" s="56"/>
    </row>
    <row r="23" spans="2:10" s="36" customFormat="1" ht="15.95" customHeight="1" x14ac:dyDescent="0.15">
      <c r="B23" s="66"/>
      <c r="C23" s="67" t="s">
        <v>29</v>
      </c>
      <c r="D23" s="67"/>
      <c r="E23" s="68"/>
      <c r="F23" s="69"/>
      <c r="G23" s="69"/>
      <c r="H23" s="73">
        <f>SUM(H14,H18,H22)</f>
        <v>1000</v>
      </c>
      <c r="I23" s="74">
        <f>SUM(I14,I18,I22)</f>
        <v>0</v>
      </c>
      <c r="J23" s="75">
        <f>ROUNDDOWN(H23*$J$6,0)</f>
        <v>666</v>
      </c>
    </row>
    <row r="24" spans="2:10" s="36" customFormat="1" ht="15.95" customHeight="1" x14ac:dyDescent="0.15">
      <c r="B24" s="60"/>
      <c r="C24" s="35"/>
      <c r="D24" s="35"/>
      <c r="E24" s="37"/>
      <c r="F24" s="35"/>
      <c r="G24" s="35"/>
      <c r="H24" s="61"/>
      <c r="I24" s="62"/>
      <c r="J24" s="55"/>
    </row>
    <row r="25" spans="2:10" s="36" customFormat="1" ht="15.95" customHeight="1" x14ac:dyDescent="0.15">
      <c r="B25" s="40"/>
      <c r="C25" s="38"/>
      <c r="D25" s="38"/>
      <c r="E25" s="39"/>
      <c r="F25" s="38"/>
      <c r="G25" s="38"/>
      <c r="H25" s="41"/>
      <c r="I25" s="42"/>
      <c r="J25" s="55"/>
    </row>
    <row r="26" spans="2:10" ht="15.95" customHeight="1" x14ac:dyDescent="0.15">
      <c r="B26" s="30"/>
      <c r="C26" s="1"/>
      <c r="D26" s="22"/>
      <c r="E26" s="27"/>
      <c r="F26" s="22"/>
      <c r="G26" s="22"/>
      <c r="H26" s="2"/>
      <c r="I26" s="3"/>
      <c r="J26" s="54"/>
    </row>
    <row r="27" spans="2:10" ht="15.95" customHeight="1" x14ac:dyDescent="0.15">
      <c r="B27" s="21"/>
      <c r="C27" s="9" t="s">
        <v>30</v>
      </c>
      <c r="D27" s="23"/>
      <c r="E27" s="28"/>
      <c r="F27" s="24"/>
      <c r="G27" s="24"/>
      <c r="H27" s="33">
        <f>SUM(H24:H26)</f>
        <v>0</v>
      </c>
      <c r="I27" s="34">
        <f>SUM(I24:I26)</f>
        <v>0</v>
      </c>
      <c r="J27" s="54"/>
    </row>
    <row r="28" spans="2:10" ht="15.95" customHeight="1" x14ac:dyDescent="0.15">
      <c r="B28" s="29"/>
      <c r="C28" s="12"/>
      <c r="D28" s="25"/>
      <c r="E28" s="26"/>
      <c r="F28" s="25"/>
      <c r="G28" s="25"/>
      <c r="H28" s="14"/>
      <c r="I28" s="15"/>
      <c r="J28" s="54"/>
    </row>
    <row r="29" spans="2:10" s="36" customFormat="1" ht="15.95" customHeight="1" x14ac:dyDescent="0.15">
      <c r="B29" s="40"/>
      <c r="C29" s="38"/>
      <c r="D29" s="38"/>
      <c r="E29" s="39"/>
      <c r="F29" s="38"/>
      <c r="G29" s="38"/>
      <c r="H29" s="41"/>
      <c r="I29" s="42"/>
      <c r="J29" s="55"/>
    </row>
    <row r="30" spans="2:10" ht="15.95" customHeight="1" x14ac:dyDescent="0.15">
      <c r="B30" s="30"/>
      <c r="C30" s="1"/>
      <c r="D30" s="22"/>
      <c r="E30" s="27"/>
      <c r="F30" s="22"/>
      <c r="G30" s="22"/>
      <c r="H30" s="2"/>
      <c r="I30" s="3"/>
      <c r="J30" s="54"/>
    </row>
    <row r="31" spans="2:10" ht="15.95" customHeight="1" x14ac:dyDescent="0.15">
      <c r="B31" s="21"/>
      <c r="C31" s="9" t="s">
        <v>31</v>
      </c>
      <c r="D31" s="23"/>
      <c r="E31" s="28"/>
      <c r="F31" s="24"/>
      <c r="G31" s="24"/>
      <c r="H31" s="33">
        <f>SUM(H28:H30)</f>
        <v>0</v>
      </c>
      <c r="I31" s="34">
        <f>SUM(I28:I30)</f>
        <v>0</v>
      </c>
      <c r="J31" s="54"/>
    </row>
    <row r="32" spans="2:10" ht="15.95" customHeight="1" x14ac:dyDescent="0.15">
      <c r="B32" s="29"/>
      <c r="C32" s="12"/>
      <c r="D32" s="25"/>
      <c r="E32" s="26"/>
      <c r="F32" s="25"/>
      <c r="G32" s="25"/>
      <c r="H32" s="14"/>
      <c r="I32" s="15"/>
      <c r="J32" s="54"/>
    </row>
    <row r="33" spans="2:10" s="36" customFormat="1" ht="15.95" customHeight="1" x14ac:dyDescent="0.15">
      <c r="B33" s="40"/>
      <c r="C33" s="38"/>
      <c r="D33" s="38"/>
      <c r="E33" s="39"/>
      <c r="F33" s="38"/>
      <c r="G33" s="38"/>
      <c r="H33" s="41"/>
      <c r="I33" s="42"/>
      <c r="J33" s="55"/>
    </row>
    <row r="34" spans="2:10" ht="15.95" customHeight="1" x14ac:dyDescent="0.15">
      <c r="B34" s="30"/>
      <c r="C34" s="1"/>
      <c r="D34" s="22"/>
      <c r="E34" s="27"/>
      <c r="F34" s="22"/>
      <c r="G34" s="22"/>
      <c r="H34" s="2"/>
      <c r="I34" s="3"/>
      <c r="J34" s="54"/>
    </row>
    <row r="35" spans="2:10" ht="15.95" customHeight="1" x14ac:dyDescent="0.15">
      <c r="B35" s="21"/>
      <c r="C35" s="9" t="s">
        <v>32</v>
      </c>
      <c r="D35" s="23"/>
      <c r="E35" s="28"/>
      <c r="F35" s="24"/>
      <c r="G35" s="24"/>
      <c r="H35" s="33">
        <f>SUM(H32:H34)</f>
        <v>0</v>
      </c>
      <c r="I35" s="34">
        <f>SUM(I32:I34)</f>
        <v>0</v>
      </c>
      <c r="J35" s="54"/>
    </row>
    <row r="36" spans="2:10" s="36" customFormat="1" ht="15.95" customHeight="1" x14ac:dyDescent="0.15">
      <c r="B36" s="66"/>
      <c r="C36" s="67" t="s">
        <v>33</v>
      </c>
      <c r="D36" s="67"/>
      <c r="E36" s="68"/>
      <c r="F36" s="69"/>
      <c r="G36" s="69"/>
      <c r="H36" s="73">
        <f>SUM(H27,H31,H35)</f>
        <v>0</v>
      </c>
      <c r="I36" s="74">
        <f>SUM(I27,I31,I35)</f>
        <v>0</v>
      </c>
      <c r="J36" s="75">
        <f>ROUNDDOWN(H36*$J$6,0)</f>
        <v>0</v>
      </c>
    </row>
    <row r="37" spans="2:10" s="36" customFormat="1" ht="15.95" customHeight="1" x14ac:dyDescent="0.15">
      <c r="B37" s="60"/>
      <c r="C37" s="35"/>
      <c r="D37" s="35"/>
      <c r="E37" s="37"/>
      <c r="F37" s="35"/>
      <c r="G37" s="35"/>
      <c r="H37" s="61"/>
      <c r="I37" s="62"/>
      <c r="J37" s="55"/>
    </row>
    <row r="38" spans="2:10" s="36" customFormat="1" ht="15.95" customHeight="1" x14ac:dyDescent="0.15">
      <c r="B38" s="40"/>
      <c r="C38" s="38"/>
      <c r="D38" s="38"/>
      <c r="E38" s="39"/>
      <c r="F38" s="38"/>
      <c r="G38" s="38"/>
      <c r="H38" s="41"/>
      <c r="I38" s="42"/>
      <c r="J38" s="55"/>
    </row>
    <row r="39" spans="2:10" ht="15.95" customHeight="1" x14ac:dyDescent="0.15">
      <c r="B39" s="30"/>
      <c r="C39" s="1"/>
      <c r="D39" s="22"/>
      <c r="E39" s="27"/>
      <c r="F39" s="22"/>
      <c r="G39" s="22"/>
      <c r="H39" s="2"/>
      <c r="I39" s="3"/>
      <c r="J39" s="54"/>
    </row>
    <row r="40" spans="2:10" ht="15.95" customHeight="1" x14ac:dyDescent="0.15">
      <c r="B40" s="21"/>
      <c r="C40" s="9" t="s">
        <v>34</v>
      </c>
      <c r="D40" s="23"/>
      <c r="E40" s="28"/>
      <c r="F40" s="24"/>
      <c r="G40" s="24"/>
      <c r="H40" s="33">
        <f>SUM(H37:H39)</f>
        <v>0</v>
      </c>
      <c r="I40" s="34">
        <f>SUM(I37:I39)</f>
        <v>0</v>
      </c>
      <c r="J40" s="54"/>
    </row>
    <row r="41" spans="2:10" ht="15.95" customHeight="1" x14ac:dyDescent="0.15">
      <c r="B41" s="29"/>
      <c r="C41" s="12"/>
      <c r="D41" s="25"/>
      <c r="E41" s="26"/>
      <c r="F41" s="25"/>
      <c r="G41" s="25"/>
      <c r="H41" s="14"/>
      <c r="I41" s="15"/>
      <c r="J41" s="54"/>
    </row>
    <row r="42" spans="2:10" s="36" customFormat="1" ht="15.95" customHeight="1" x14ac:dyDescent="0.15">
      <c r="B42" s="40"/>
      <c r="C42" s="38"/>
      <c r="D42" s="38"/>
      <c r="E42" s="39"/>
      <c r="F42" s="38"/>
      <c r="G42" s="38"/>
      <c r="H42" s="41"/>
      <c r="I42" s="42"/>
      <c r="J42" s="55"/>
    </row>
    <row r="43" spans="2:10" ht="15.95" customHeight="1" x14ac:dyDescent="0.15">
      <c r="B43" s="30"/>
      <c r="C43" s="1"/>
      <c r="D43" s="22"/>
      <c r="E43" s="27"/>
      <c r="F43" s="22"/>
      <c r="G43" s="22"/>
      <c r="H43" s="2"/>
      <c r="I43" s="3"/>
      <c r="J43" s="54"/>
    </row>
    <row r="44" spans="2:10" ht="15.95" customHeight="1" x14ac:dyDescent="0.15">
      <c r="B44" s="21"/>
      <c r="C44" s="9" t="s">
        <v>35</v>
      </c>
      <c r="D44" s="23"/>
      <c r="E44" s="28"/>
      <c r="F44" s="24"/>
      <c r="G44" s="24"/>
      <c r="H44" s="33">
        <f>SUM(H41:H43)</f>
        <v>0</v>
      </c>
      <c r="I44" s="34">
        <f>SUM(I41:I43)</f>
        <v>0</v>
      </c>
      <c r="J44" s="54"/>
    </row>
    <row r="45" spans="2:10" ht="15.95" customHeight="1" x14ac:dyDescent="0.15">
      <c r="B45" s="29"/>
      <c r="C45" s="12"/>
      <c r="D45" s="25"/>
      <c r="E45" s="26"/>
      <c r="F45" s="25"/>
      <c r="G45" s="25"/>
      <c r="H45" s="14"/>
      <c r="I45" s="15"/>
      <c r="J45" s="54"/>
    </row>
    <row r="46" spans="2:10" s="36" customFormat="1" ht="15.95" customHeight="1" x14ac:dyDescent="0.15">
      <c r="B46" s="72"/>
      <c r="C46" s="44"/>
      <c r="D46" s="44"/>
      <c r="E46" s="45"/>
      <c r="F46" s="44"/>
      <c r="G46" s="44"/>
      <c r="H46" s="46"/>
      <c r="I46" s="47"/>
      <c r="J46" s="55"/>
    </row>
    <row r="47" spans="2:10" s="36" customFormat="1" ht="15.95" customHeight="1" x14ac:dyDescent="0.15">
      <c r="B47" s="72"/>
      <c r="C47" s="44"/>
      <c r="D47" s="44"/>
      <c r="E47" s="45"/>
      <c r="F47" s="44"/>
      <c r="G47" s="44"/>
      <c r="H47" s="46"/>
      <c r="I47" s="47"/>
      <c r="J47" s="55"/>
    </row>
    <row r="48" spans="2:10" s="36" customFormat="1" ht="15.95" customHeight="1" x14ac:dyDescent="0.15">
      <c r="B48" s="48"/>
      <c r="C48" s="49" t="s">
        <v>36</v>
      </c>
      <c r="D48" s="49"/>
      <c r="E48" s="50"/>
      <c r="F48" s="51"/>
      <c r="G48" s="51"/>
      <c r="H48" s="52">
        <f>SUM(H45:H45)</f>
        <v>0</v>
      </c>
      <c r="I48" s="53">
        <f>SUM(I45:I45)</f>
        <v>0</v>
      </c>
      <c r="J48" s="55"/>
    </row>
    <row r="49" spans="2:10" s="36" customFormat="1" ht="15.95" customHeight="1" x14ac:dyDescent="0.15">
      <c r="B49" s="66"/>
      <c r="C49" s="67" t="s">
        <v>37</v>
      </c>
      <c r="D49" s="67"/>
      <c r="E49" s="68"/>
      <c r="F49" s="69"/>
      <c r="G49" s="69"/>
      <c r="H49" s="73">
        <f>SUM(H40,H44,H48)</f>
        <v>0</v>
      </c>
      <c r="I49" s="74">
        <f>SUM($I48,$I40,$I44)</f>
        <v>0</v>
      </c>
      <c r="J49" s="75">
        <f>ROUNDDOWN(H49*$J$6,0)</f>
        <v>0</v>
      </c>
    </row>
    <row r="50" spans="2:10" s="36" customFormat="1" ht="15.95" customHeight="1" x14ac:dyDescent="0.15">
      <c r="B50" s="60"/>
      <c r="C50" s="35"/>
      <c r="D50" s="35"/>
      <c r="E50" s="37"/>
      <c r="F50" s="35"/>
      <c r="G50" s="35"/>
      <c r="H50" s="61"/>
      <c r="I50" s="62"/>
      <c r="J50" s="55"/>
    </row>
    <row r="51" spans="2:10" s="36" customFormat="1" ht="15.95" customHeight="1" x14ac:dyDescent="0.15">
      <c r="B51" s="40"/>
      <c r="C51" s="38"/>
      <c r="D51" s="38"/>
      <c r="E51" s="39"/>
      <c r="F51" s="38"/>
      <c r="G51" s="38"/>
      <c r="H51" s="41"/>
      <c r="I51" s="42"/>
      <c r="J51" s="55"/>
    </row>
    <row r="52" spans="2:10" ht="15.95" customHeight="1" x14ac:dyDescent="0.15">
      <c r="B52" s="30"/>
      <c r="C52" s="1"/>
      <c r="D52" s="22"/>
      <c r="E52" s="27"/>
      <c r="F52" s="22"/>
      <c r="G52" s="22"/>
      <c r="H52" s="2"/>
      <c r="I52" s="3"/>
      <c r="J52" s="54"/>
    </row>
    <row r="53" spans="2:10" ht="15.95" customHeight="1" x14ac:dyDescent="0.15">
      <c r="B53" s="21"/>
      <c r="C53" s="9" t="s">
        <v>38</v>
      </c>
      <c r="D53" s="23"/>
      <c r="E53" s="28"/>
      <c r="F53" s="24"/>
      <c r="G53" s="24"/>
      <c r="H53" s="33">
        <f>SUM(H50:H52)</f>
        <v>0</v>
      </c>
      <c r="I53" s="34">
        <f>SUM(I50:I52)</f>
        <v>0</v>
      </c>
      <c r="J53" s="54"/>
    </row>
    <row r="54" spans="2:10" ht="15.95" customHeight="1" x14ac:dyDescent="0.15">
      <c r="B54" s="29"/>
      <c r="C54" s="12"/>
      <c r="D54" s="25"/>
      <c r="E54" s="26"/>
      <c r="F54" s="25"/>
      <c r="G54" s="25"/>
      <c r="H54" s="14"/>
      <c r="I54" s="15"/>
      <c r="J54" s="54"/>
    </row>
    <row r="55" spans="2:10" s="36" customFormat="1" ht="15.95" customHeight="1" x14ac:dyDescent="0.15">
      <c r="B55" s="40"/>
      <c r="C55" s="38"/>
      <c r="D55" s="38"/>
      <c r="E55" s="39"/>
      <c r="F55" s="38"/>
      <c r="G55" s="38"/>
      <c r="H55" s="41"/>
      <c r="I55" s="42"/>
      <c r="J55" s="55"/>
    </row>
    <row r="56" spans="2:10" ht="15.95" customHeight="1" x14ac:dyDescent="0.15">
      <c r="B56" s="30"/>
      <c r="C56" s="1"/>
      <c r="D56" s="22"/>
      <c r="E56" s="27"/>
      <c r="F56" s="22"/>
      <c r="G56" s="22"/>
      <c r="H56" s="2"/>
      <c r="I56" s="3"/>
      <c r="J56" s="54"/>
    </row>
    <row r="57" spans="2:10" ht="15.95" customHeight="1" x14ac:dyDescent="0.15">
      <c r="B57" s="21"/>
      <c r="C57" s="9" t="s">
        <v>39</v>
      </c>
      <c r="D57" s="23"/>
      <c r="E57" s="28"/>
      <c r="F57" s="24"/>
      <c r="G57" s="24"/>
      <c r="H57" s="33">
        <f>SUM(H54:H56)</f>
        <v>0</v>
      </c>
      <c r="I57" s="34">
        <f>SUM(I54:I56)</f>
        <v>0</v>
      </c>
      <c r="J57" s="54"/>
    </row>
    <row r="58" spans="2:10" ht="15.95" customHeight="1" x14ac:dyDescent="0.15">
      <c r="B58" s="29"/>
      <c r="C58" s="12"/>
      <c r="D58" s="25"/>
      <c r="E58" s="26"/>
      <c r="F58" s="25"/>
      <c r="G58" s="25"/>
      <c r="H58" s="14"/>
      <c r="I58" s="15"/>
      <c r="J58" s="54"/>
    </row>
    <row r="59" spans="2:10" s="36" customFormat="1" ht="15.95" customHeight="1" x14ac:dyDescent="0.15">
      <c r="B59" s="40"/>
      <c r="C59" s="38"/>
      <c r="D59" s="38"/>
      <c r="E59" s="39"/>
      <c r="F59" s="38"/>
      <c r="G59" s="38"/>
      <c r="H59" s="41"/>
      <c r="I59" s="42"/>
      <c r="J59" s="55"/>
    </row>
    <row r="60" spans="2:10" ht="15.95" customHeight="1" x14ac:dyDescent="0.15">
      <c r="B60" s="30"/>
      <c r="C60" s="1"/>
      <c r="D60" s="22"/>
      <c r="E60" s="27"/>
      <c r="F60" s="22"/>
      <c r="G60" s="22"/>
      <c r="H60" s="2"/>
      <c r="I60" s="3"/>
      <c r="J60" s="54"/>
    </row>
    <row r="61" spans="2:10" ht="15.95" customHeight="1" x14ac:dyDescent="0.15">
      <c r="B61" s="21"/>
      <c r="C61" s="9" t="s">
        <v>40</v>
      </c>
      <c r="D61" s="23"/>
      <c r="E61" s="28"/>
      <c r="F61" s="24"/>
      <c r="G61" s="24"/>
      <c r="H61" s="33">
        <f>SUM(H58:H60)</f>
        <v>0</v>
      </c>
      <c r="I61" s="34">
        <f>SUM(I58:I60)</f>
        <v>0</v>
      </c>
      <c r="J61" s="54"/>
    </row>
    <row r="62" spans="2:10" s="36" customFormat="1" ht="15.95" customHeight="1" x14ac:dyDescent="0.15">
      <c r="B62" s="66"/>
      <c r="C62" s="67" t="s">
        <v>41</v>
      </c>
      <c r="D62" s="67"/>
      <c r="E62" s="68"/>
      <c r="F62" s="69"/>
      <c r="G62" s="69"/>
      <c r="H62" s="73">
        <f>SUM(H53,H57,H61)</f>
        <v>0</v>
      </c>
      <c r="I62" s="74">
        <f>SUM(I53,I57,I61)</f>
        <v>0</v>
      </c>
      <c r="J62" s="75">
        <f>ROUNDDOWN(H62*$J$6,0)</f>
        <v>0</v>
      </c>
    </row>
    <row r="63" spans="2:10" s="36" customFormat="1" ht="15.95" customHeight="1" x14ac:dyDescent="0.15">
      <c r="B63" s="66"/>
      <c r="C63" s="67" t="s">
        <v>42</v>
      </c>
      <c r="D63" s="67"/>
      <c r="E63" s="68"/>
      <c r="F63" s="69"/>
      <c r="G63" s="69"/>
      <c r="H63" s="73">
        <f>SUM(H23,H36,H49,H62)</f>
        <v>1000</v>
      </c>
      <c r="I63" s="74">
        <f>SUM(I23,I36,I49,I62)</f>
        <v>0</v>
      </c>
      <c r="J63" s="77">
        <f>SUM(J23,J36,J49,J62)</f>
        <v>666</v>
      </c>
    </row>
    <row r="64" spans="2:10" s="36" customFormat="1" ht="16.350000000000001" customHeight="1" x14ac:dyDescent="0.15">
      <c r="B64" s="57"/>
      <c r="E64" s="58"/>
      <c r="H64" s="59"/>
      <c r="I64" s="59"/>
      <c r="J64" s="82" t="s">
        <v>43</v>
      </c>
    </row>
    <row r="65" spans="2:2" ht="16.350000000000001" customHeight="1" x14ac:dyDescent="0.15">
      <c r="B65" s="11"/>
    </row>
  </sheetData>
  <sheetProtection formatCells="0" formatRows="0" insertRows="0" deleteRows="0"/>
  <mergeCells count="17">
    <mergeCell ref="C5:I5"/>
    <mergeCell ref="C1:F1"/>
    <mergeCell ref="F2:G2"/>
    <mergeCell ref="H2:I2"/>
    <mergeCell ref="C3:I3"/>
    <mergeCell ref="C4:I4"/>
    <mergeCell ref="J9:J10"/>
    <mergeCell ref="C6:I6"/>
    <mergeCell ref="C7:I7"/>
    <mergeCell ref="C8:I8"/>
    <mergeCell ref="B9:B10"/>
    <mergeCell ref="C9:C10"/>
    <mergeCell ref="D9:D10"/>
    <mergeCell ref="E9:E10"/>
    <mergeCell ref="F9:F10"/>
    <mergeCell ref="G9:G10"/>
    <mergeCell ref="H9:I9"/>
  </mergeCells>
  <phoneticPr fontId="2"/>
  <conditionalFormatting sqref="D11:D10011">
    <cfRule type="expression" dxfId="2" priority="3">
      <formula>AND(I11&gt;=2000000,D11="",RIGHT(C11,2)&lt;&gt;"月計",RIGHT(C11,2)&lt;&gt;"合計",RIGHT(C11,2)&lt;&gt;"期計")</formula>
    </cfRule>
  </conditionalFormatting>
  <conditionalFormatting sqref="E11:E10011">
    <cfRule type="expression" dxfId="1" priority="2">
      <formula>AND(I11&gt;=2000000,LEN(E11)&lt;&gt;13,RIGHT(C11,2)&lt;&gt;"月計",RIGHT(C11,2)&lt;&gt;"合計",RIGHT(C11,2)&lt;&gt;"期計")</formula>
    </cfRule>
  </conditionalFormatting>
  <conditionalFormatting sqref="J4">
    <cfRule type="containsBlanks" dxfId="0" priority="1">
      <formula>LEN(TRIM(J4))=0</formula>
    </cfRule>
  </conditionalFormatting>
  <dataValidations count="1">
    <dataValidation type="list" allowBlank="1" showInputMessage="1" showErrorMessage="1" sqref="J4" xr:uid="{069DEF35-CD36-4CBA-A279-BC9A1114AAB0}">
      <formula1>"3,4,5,6,7"</formula1>
    </dataValidation>
  </dataValidations>
  <pageMargins left="0.78740157480314965" right="0.39370078740157483" top="0.59055118110236227" bottom="0.59055118110236227" header="0.39370078740157483" footer="0.39370078740157483"/>
  <pageSetup paperSize="9" scale="68" fitToHeight="0" orientation="portrait" r:id="rId1"/>
  <headerFooter alignWithMargins="0"/>
  <drawing r:id="rId2"/>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土木・建築工事費</vt:lpstr>
      <vt:lpstr>機械装置等製作・購入費</vt:lpstr>
      <vt:lpstr>保守・改造修理費</vt:lpstr>
      <vt:lpstr>消耗品費</vt:lpstr>
      <vt:lpstr>旅費</vt:lpstr>
      <vt:lpstr>外注費</vt:lpstr>
      <vt:lpstr>諸経費</vt:lpstr>
      <vt:lpstr>委託費・共同研究費</vt:lpstr>
      <vt:lpstr>委託費・共同研究費!Print_Area</vt:lpstr>
      <vt:lpstr>外注費!Print_Area</vt:lpstr>
      <vt:lpstr>機械装置等製作・購入費!Print_Area</vt:lpstr>
      <vt:lpstr>諸経費!Print_Area</vt:lpstr>
      <vt:lpstr>消耗品費!Print_Area</vt:lpstr>
      <vt:lpstr>土木・建築工事費!Print_Area</vt:lpstr>
      <vt:lpstr>保守・改造修理費!Print_Area</vt:lpstr>
      <vt:lpstr>旅費!Print_Area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