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B3CE3FB4-8602-48B8-A794-529084372897}" xr6:coauthVersionLast="47" xr6:coauthVersionMax="47" xr10:uidLastSave="{00000000-0000-0000-0000-000000000000}"/>
  <bookViews>
    <workbookView xWindow="-120" yWindow="-120" windowWidth="29040" windowHeight="17520" tabRatio="825" activeTab="2" xr2:uid="{00000000-000D-0000-FFFF-FFFF00000000}"/>
  </bookViews>
  <sheets>
    <sheet name="【説明】こちらを先にお読みください" sheetId="22" r:id="rId1"/>
    <sheet name="情報項目シート" sheetId="17" r:id="rId2"/>
    <sheet name="提案書様式" sheetId="24" r:id="rId3"/>
    <sheet name="別紙2(1)全期間総括表 " sheetId="29" r:id="rId4"/>
    <sheet name="別紙2(2)補助先総括表" sheetId="27" r:id="rId5"/>
    <sheet name="別紙2(3)委託共同事業先総括表" sheetId="31" r:id="rId6"/>
    <sheet name="別紙2(4)項目別明細表(補助先)【2026年度】" sheetId="37" r:id="rId7"/>
    <sheet name="別紙2(4)項目別明細表(補助先)【2027年度】" sheetId="38" r:id="rId8"/>
    <sheet name="別紙2(4)項目別明細表(補助先)【2028年度】" sheetId="39" r:id="rId9"/>
    <sheet name="別紙2(4)項目別明細表(補助先)【2029年度】" sheetId="28" r:id="rId10"/>
    <sheet name="別紙2(4)項目別明細表(補助先)【2030年度】" sheetId="43" r:id="rId11"/>
    <sheet name="別紙2(4)項目別明細表(委託共同事業先)【2026年度】" sheetId="40" r:id="rId12"/>
    <sheet name="別紙2(4)項目別明細表(委託共同事業先)【2027年度】" sheetId="41" r:id="rId13"/>
    <sheet name="別紙2(4)項目別明細表(委託共同事業先)【2028年度】" sheetId="42" r:id="rId14"/>
    <sheet name="別紙2(4)項目別明細表(委託共同事業先)【2029年度】" sheetId="36" r:id="rId15"/>
    <sheet name="別紙2(4)項目別明細表(委託共同事業先)【2030年度】" sheetId="44" r:id="rId16"/>
  </sheets>
  <definedNames>
    <definedName name="_xlnm._FilterDatabase" localSheetId="2" hidden="1">提案書様式!#REF!</definedName>
    <definedName name="_xlnm.Print_Area" localSheetId="1">情報項目シート!$A$1:$F$52</definedName>
    <definedName name="_xlnm.Print_Area" localSheetId="2">提案書様式!$A$1:$AC$78</definedName>
    <definedName name="_xlnm.Print_Area" localSheetId="3">'別紙2(1)全期間総括表 '!$A$1:$H$29</definedName>
    <definedName name="_xlnm.Print_Area" localSheetId="4">'別紙2(2)補助先総括表'!$A$1:$G$30</definedName>
    <definedName name="_xlnm.Print_Area" localSheetId="5">'別紙2(3)委託共同事業先総括表'!$A$1:$G$30</definedName>
    <definedName name="_xlnm.Print_Area" localSheetId="11">'別紙2(4)項目別明細表(委託共同事業先)【2026年度】'!$A$1:$L$59</definedName>
    <definedName name="_xlnm.Print_Area" localSheetId="12">'別紙2(4)項目別明細表(委託共同事業先)【2027年度】'!$A$1:$L$59</definedName>
    <definedName name="_xlnm.Print_Area" localSheetId="13">'別紙2(4)項目別明細表(委託共同事業先)【2028年度】'!$A$1:$L$59</definedName>
    <definedName name="_xlnm.Print_Area" localSheetId="14">'別紙2(4)項目別明細表(委託共同事業先)【2029年度】'!$A$1:$L$59</definedName>
    <definedName name="_xlnm.Print_Area" localSheetId="15">'別紙2(4)項目別明細表(委託共同事業先)【2030年度】'!$A$1:$L$59</definedName>
    <definedName name="_xlnm.Print_Area" localSheetId="6">'別紙2(4)項目別明細表(補助先)【2026年度】'!$A$1:$L$62</definedName>
    <definedName name="_xlnm.Print_Area" localSheetId="7">'別紙2(4)項目別明細表(補助先)【2027年度】'!$A$1:$L$62</definedName>
    <definedName name="_xlnm.Print_Area" localSheetId="8">'別紙2(4)項目別明細表(補助先)【2028年度】'!$A$1:$L$62</definedName>
    <definedName name="_xlnm.Print_Area" localSheetId="9">'別紙2(4)項目別明細表(補助先)【2029年度】'!$A$1:$L$62</definedName>
    <definedName name="_xlnm.Print_Area" localSheetId="10">'別紙2(4)項目別明細表(補助先)【2030年度】'!$A$1:$L$62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9" i="37" l="1"/>
  <c r="J10" i="37"/>
  <c r="J33" i="37"/>
  <c r="J32" i="37" s="1"/>
  <c r="B76" i="24"/>
  <c r="B77" i="24"/>
  <c r="B75" i="24"/>
  <c r="F25" i="27"/>
  <c r="G22" i="27"/>
  <c r="G20" i="27"/>
  <c r="G19" i="27"/>
  <c r="G18" i="27"/>
  <c r="G17" i="27"/>
  <c r="G15" i="27"/>
  <c r="G14" i="27"/>
  <c r="G12" i="27"/>
  <c r="G11" i="27"/>
  <c r="G10" i="27"/>
  <c r="F22" i="27"/>
  <c r="F21" i="27" s="1"/>
  <c r="F20" i="27"/>
  <c r="F19" i="27"/>
  <c r="F18" i="27"/>
  <c r="F17" i="27"/>
  <c r="F16" i="27"/>
  <c r="F15" i="27"/>
  <c r="F14" i="27"/>
  <c r="F13" i="27"/>
  <c r="F12" i="27"/>
  <c r="F11" i="27"/>
  <c r="F10" i="27"/>
  <c r="F9" i="27"/>
  <c r="G25" i="29"/>
  <c r="G21" i="29"/>
  <c r="H10" i="29"/>
  <c r="H9" i="29"/>
  <c r="H8" i="29"/>
  <c r="G10" i="29"/>
  <c r="G9" i="29"/>
  <c r="G8" i="29"/>
  <c r="G17" i="29" s="1"/>
  <c r="G22" i="31"/>
  <c r="G20" i="31"/>
  <c r="G19" i="31"/>
  <c r="G18" i="31"/>
  <c r="G17" i="31"/>
  <c r="G15" i="31"/>
  <c r="G14" i="31"/>
  <c r="G12" i="31"/>
  <c r="G11" i="31"/>
  <c r="G10" i="31"/>
  <c r="F22" i="31"/>
  <c r="F20" i="31"/>
  <c r="F19" i="31"/>
  <c r="F18" i="31"/>
  <c r="F17" i="31"/>
  <c r="F16" i="31"/>
  <c r="F15" i="31"/>
  <c r="F14" i="31"/>
  <c r="F13" i="31"/>
  <c r="F12" i="31"/>
  <c r="F11" i="31"/>
  <c r="F10" i="31"/>
  <c r="F9" i="31" s="1"/>
  <c r="F21" i="31" s="1"/>
  <c r="F23" i="31" s="1"/>
  <c r="K50" i="44"/>
  <c r="K49" i="44"/>
  <c r="K48" i="44"/>
  <c r="K47" i="44"/>
  <c r="K46" i="44"/>
  <c r="K45" i="44"/>
  <c r="K44" i="44"/>
  <c r="J44" i="44"/>
  <c r="K43" i="44"/>
  <c r="K42" i="44"/>
  <c r="J41" i="44"/>
  <c r="K41" i="44" s="1"/>
  <c r="K40" i="44" s="1"/>
  <c r="J40" i="44"/>
  <c r="K39" i="44"/>
  <c r="K38" i="44"/>
  <c r="K37" i="44"/>
  <c r="J37" i="44"/>
  <c r="K36" i="44"/>
  <c r="J35" i="44"/>
  <c r="K35" i="44" s="1"/>
  <c r="J34" i="44"/>
  <c r="K34" i="44" s="1"/>
  <c r="K33" i="44"/>
  <c r="K32" i="44" s="1"/>
  <c r="J33" i="44"/>
  <c r="K30" i="44"/>
  <c r="K29" i="44"/>
  <c r="K28" i="44"/>
  <c r="J28" i="44"/>
  <c r="J26" i="44"/>
  <c r="K26" i="44" s="1"/>
  <c r="K25" i="44" s="1"/>
  <c r="J25" i="44"/>
  <c r="J20" i="44" s="1"/>
  <c r="K24" i="44"/>
  <c r="K23" i="44"/>
  <c r="J23" i="44"/>
  <c r="J22" i="44"/>
  <c r="K22" i="44" s="1"/>
  <c r="K21" i="44" s="1"/>
  <c r="K20" i="44" s="1"/>
  <c r="J21" i="44"/>
  <c r="K19" i="44"/>
  <c r="K18" i="44"/>
  <c r="K17" i="44"/>
  <c r="J17" i="44"/>
  <c r="K16" i="44"/>
  <c r="K15" i="44"/>
  <c r="K14" i="44"/>
  <c r="K13" i="44"/>
  <c r="K12" i="44"/>
  <c r="J12" i="44"/>
  <c r="J10" i="44" s="1"/>
  <c r="J6" i="44" s="1"/>
  <c r="J11" i="44"/>
  <c r="K11" i="44" s="1"/>
  <c r="K10" i="44" s="1"/>
  <c r="K6" i="44" s="1"/>
  <c r="K9" i="44"/>
  <c r="K8" i="44"/>
  <c r="K7" i="44"/>
  <c r="J7" i="44"/>
  <c r="C29" i="17"/>
  <c r="P39" i="24" s="1"/>
  <c r="C26" i="17"/>
  <c r="C28" i="17"/>
  <c r="P32" i="24" s="1"/>
  <c r="C27" i="17"/>
  <c r="C23" i="17"/>
  <c r="C22" i="17"/>
  <c r="C21" i="17"/>
  <c r="A4" i="43"/>
  <c r="K54" i="43"/>
  <c r="J54" i="43"/>
  <c r="K51" i="43"/>
  <c r="J51" i="43"/>
  <c r="K50" i="43"/>
  <c r="J50" i="43"/>
  <c r="J49" i="43" s="1"/>
  <c r="K49" i="43"/>
  <c r="K48" i="43"/>
  <c r="K47" i="43"/>
  <c r="K46" i="43"/>
  <c r="K45" i="43"/>
  <c r="K44" i="43"/>
  <c r="K43" i="43"/>
  <c r="J42" i="43"/>
  <c r="K42" i="43" s="1"/>
  <c r="K41" i="43"/>
  <c r="K40" i="43"/>
  <c r="J39" i="43"/>
  <c r="K39" i="43" s="1"/>
  <c r="J38" i="43"/>
  <c r="K37" i="43"/>
  <c r="K36" i="43"/>
  <c r="J36" i="43"/>
  <c r="K35" i="43"/>
  <c r="J35" i="43"/>
  <c r="K34" i="43"/>
  <c r="J34" i="43"/>
  <c r="K33" i="43"/>
  <c r="K32" i="43" s="1"/>
  <c r="J33" i="43"/>
  <c r="J32" i="43" s="1"/>
  <c r="J28" i="43" s="1"/>
  <c r="K31" i="43"/>
  <c r="K30" i="43"/>
  <c r="K29" i="43"/>
  <c r="J29" i="43"/>
  <c r="J27" i="43"/>
  <c r="K27" i="43" s="1"/>
  <c r="K26" i="43" s="1"/>
  <c r="K25" i="43"/>
  <c r="J25" i="43"/>
  <c r="K24" i="43"/>
  <c r="J24" i="43"/>
  <c r="K23" i="43"/>
  <c r="J23" i="43"/>
  <c r="J22" i="43"/>
  <c r="K22" i="43" s="1"/>
  <c r="J21" i="43"/>
  <c r="J20" i="43" s="1"/>
  <c r="K18" i="43"/>
  <c r="K16" i="43" s="1"/>
  <c r="K17" i="43"/>
  <c r="J16" i="43"/>
  <c r="K15" i="43"/>
  <c r="K14" i="43"/>
  <c r="K13" i="43"/>
  <c r="J12" i="43"/>
  <c r="K12" i="43" s="1"/>
  <c r="J11" i="43"/>
  <c r="K11" i="43" s="1"/>
  <c r="K10" i="43" s="1"/>
  <c r="J10" i="43"/>
  <c r="K9" i="43"/>
  <c r="J8" i="43"/>
  <c r="J7" i="43" s="1"/>
  <c r="J6" i="43" s="1"/>
  <c r="X51" i="24"/>
  <c r="X52" i="24"/>
  <c r="X53" i="24"/>
  <c r="U54" i="24"/>
  <c r="F24" i="27" l="1"/>
  <c r="G16" i="29"/>
  <c r="F24" i="31"/>
  <c r="F25" i="31" s="1"/>
  <c r="K27" i="44"/>
  <c r="J32" i="44"/>
  <c r="J27" i="44" s="1"/>
  <c r="U55" i="24"/>
  <c r="U56" i="24" s="1"/>
  <c r="U50" i="24"/>
  <c r="J19" i="43"/>
  <c r="K28" i="43"/>
  <c r="J57" i="43"/>
  <c r="K38" i="43"/>
  <c r="K8" i="43"/>
  <c r="K7" i="43" s="1"/>
  <c r="K6" i="43" s="1"/>
  <c r="J26" i="43"/>
  <c r="K21" i="43"/>
  <c r="K20" i="43" s="1"/>
  <c r="K19" i="43" s="1"/>
  <c r="K12" i="38"/>
  <c r="F8" i="29"/>
  <c r="J7" i="38"/>
  <c r="E22" i="31"/>
  <c r="E20" i="31"/>
  <c r="E19" i="31"/>
  <c r="E18" i="31"/>
  <c r="E17" i="31"/>
  <c r="E15" i="31"/>
  <c r="E14" i="31"/>
  <c r="E12" i="31"/>
  <c r="E11" i="31"/>
  <c r="E10" i="31"/>
  <c r="D22" i="31"/>
  <c r="D20" i="31"/>
  <c r="D19" i="31"/>
  <c r="D18" i="31"/>
  <c r="D17" i="31"/>
  <c r="D15" i="31"/>
  <c r="D14" i="31"/>
  <c r="D12" i="31"/>
  <c r="D11" i="31"/>
  <c r="C22" i="31"/>
  <c r="C20" i="31"/>
  <c r="C19" i="31"/>
  <c r="C18" i="31"/>
  <c r="C17" i="31"/>
  <c r="C15" i="31"/>
  <c r="C14" i="31"/>
  <c r="C12" i="31"/>
  <c r="C11" i="31"/>
  <c r="C10" i="31"/>
  <c r="D10" i="31"/>
  <c r="E22" i="27"/>
  <c r="E20" i="27"/>
  <c r="E19" i="27"/>
  <c r="E18" i="27"/>
  <c r="E17" i="27"/>
  <c r="E15" i="27"/>
  <c r="E14" i="27"/>
  <c r="E12" i="27"/>
  <c r="E11" i="27"/>
  <c r="E10" i="27"/>
  <c r="D22" i="27"/>
  <c r="D20" i="27"/>
  <c r="D19" i="27"/>
  <c r="D18" i="27"/>
  <c r="D17" i="27"/>
  <c r="D15" i="27"/>
  <c r="D14" i="27"/>
  <c r="D12" i="27"/>
  <c r="D10" i="27"/>
  <c r="F10" i="29"/>
  <c r="E10" i="29"/>
  <c r="D10" i="29"/>
  <c r="F9" i="29"/>
  <c r="E9" i="29"/>
  <c r="A4" i="28"/>
  <c r="A5" i="31"/>
  <c r="A5" i="27"/>
  <c r="A5" i="29"/>
  <c r="A4" i="39"/>
  <c r="A4" i="38"/>
  <c r="A4" i="37"/>
  <c r="E22" i="24"/>
  <c r="A17" i="24"/>
  <c r="G7" i="17"/>
  <c r="J51" i="41"/>
  <c r="K51" i="42"/>
  <c r="J51" i="42"/>
  <c r="K51" i="41"/>
  <c r="K51" i="40"/>
  <c r="J51" i="40"/>
  <c r="K51" i="36"/>
  <c r="J51" i="36"/>
  <c r="G9" i="27" l="1"/>
  <c r="J51" i="44"/>
  <c r="J52" i="44" s="1"/>
  <c r="K51" i="44"/>
  <c r="K52" i="44" s="1"/>
  <c r="L52" i="44" s="1"/>
  <c r="K57" i="43"/>
  <c r="L57" i="43"/>
  <c r="J35" i="42"/>
  <c r="K35" i="42" s="1"/>
  <c r="J34" i="42"/>
  <c r="K34" i="42" s="1"/>
  <c r="J33" i="42"/>
  <c r="K33" i="42" s="1"/>
  <c r="J35" i="41"/>
  <c r="K35" i="41" s="1"/>
  <c r="J34" i="41"/>
  <c r="K34" i="41" s="1"/>
  <c r="J33" i="41"/>
  <c r="K33" i="41" s="1"/>
  <c r="J35" i="40"/>
  <c r="K35" i="40" s="1"/>
  <c r="J34" i="40"/>
  <c r="K34" i="40" s="1"/>
  <c r="J33" i="40"/>
  <c r="K33" i="40" s="1"/>
  <c r="J35" i="36"/>
  <c r="K35" i="36" s="1"/>
  <c r="J34" i="36"/>
  <c r="K34" i="36" s="1"/>
  <c r="J33" i="36"/>
  <c r="K33" i="36" s="1"/>
  <c r="J35" i="39"/>
  <c r="K35" i="39" s="1"/>
  <c r="J34" i="39"/>
  <c r="K34" i="39" s="1"/>
  <c r="J33" i="39"/>
  <c r="K33" i="39" s="1"/>
  <c r="J35" i="38"/>
  <c r="K35" i="38" s="1"/>
  <c r="J34" i="38"/>
  <c r="K34" i="38" s="1"/>
  <c r="J33" i="38"/>
  <c r="K33" i="38" s="1"/>
  <c r="J35" i="37"/>
  <c r="K35" i="37" s="1"/>
  <c r="J34" i="37"/>
  <c r="K34" i="37" s="1"/>
  <c r="K33" i="37"/>
  <c r="J34" i="28"/>
  <c r="J35" i="28"/>
  <c r="J33" i="28"/>
  <c r="R54" i="24"/>
  <c r="I54" i="24"/>
  <c r="K39" i="42"/>
  <c r="K36" i="42"/>
  <c r="K31" i="42"/>
  <c r="K24" i="42"/>
  <c r="K16" i="42"/>
  <c r="K9" i="42"/>
  <c r="K9" i="41"/>
  <c r="K16" i="41"/>
  <c r="K31" i="41"/>
  <c r="K39" i="41"/>
  <c r="K36" i="41"/>
  <c r="K39" i="40"/>
  <c r="K36" i="40"/>
  <c r="K39" i="36"/>
  <c r="K36" i="36"/>
  <c r="K24" i="40"/>
  <c r="K24" i="36"/>
  <c r="K16" i="36"/>
  <c r="K16" i="40"/>
  <c r="K9" i="40"/>
  <c r="K9" i="36"/>
  <c r="K9" i="39"/>
  <c r="K9" i="38"/>
  <c r="K9" i="37"/>
  <c r="K9" i="28"/>
  <c r="C27" i="29"/>
  <c r="C26" i="29"/>
  <c r="C23" i="29"/>
  <c r="C22" i="29"/>
  <c r="C15" i="29"/>
  <c r="C14" i="29"/>
  <c r="C13" i="29"/>
  <c r="C12" i="29"/>
  <c r="J53" i="44" l="1"/>
  <c r="J54" i="44" s="1"/>
  <c r="B25" i="24"/>
  <c r="E21" i="24"/>
  <c r="L54" i="24"/>
  <c r="X54" i="24" s="1"/>
  <c r="O54" i="24"/>
  <c r="E13" i="31"/>
  <c r="B20" i="31"/>
  <c r="B12" i="31"/>
  <c r="C10" i="29"/>
  <c r="H25" i="29"/>
  <c r="H21" i="29"/>
  <c r="K50" i="42"/>
  <c r="K49" i="42"/>
  <c r="K48" i="42"/>
  <c r="K47" i="42"/>
  <c r="K46" i="42"/>
  <c r="K45" i="42"/>
  <c r="K44" i="42"/>
  <c r="J44" i="42"/>
  <c r="K43" i="42"/>
  <c r="K42" i="42"/>
  <c r="K41" i="42"/>
  <c r="J41" i="42"/>
  <c r="K40" i="42"/>
  <c r="J40" i="42"/>
  <c r="K38" i="42"/>
  <c r="K37" i="42" s="1"/>
  <c r="J37" i="42"/>
  <c r="K32" i="42"/>
  <c r="J32" i="42"/>
  <c r="K30" i="42"/>
  <c r="K29" i="42"/>
  <c r="K28" i="42"/>
  <c r="J28" i="42"/>
  <c r="K26" i="42"/>
  <c r="J26" i="42"/>
  <c r="K25" i="42"/>
  <c r="J25" i="42"/>
  <c r="K23" i="42"/>
  <c r="J23" i="42"/>
  <c r="K22" i="42"/>
  <c r="J22" i="42"/>
  <c r="K21" i="42"/>
  <c r="G13" i="31" s="1"/>
  <c r="J21" i="42"/>
  <c r="K20" i="42"/>
  <c r="J20" i="42"/>
  <c r="K19" i="42"/>
  <c r="K18" i="42"/>
  <c r="K17" i="42"/>
  <c r="J17" i="42"/>
  <c r="K15" i="42"/>
  <c r="K14" i="42"/>
  <c r="K13" i="42"/>
  <c r="J12" i="42"/>
  <c r="K12" i="42" s="1"/>
  <c r="J11" i="42"/>
  <c r="K11" i="42" s="1"/>
  <c r="J10" i="42"/>
  <c r="J6" i="42" s="1"/>
  <c r="K8" i="42"/>
  <c r="K7" i="42"/>
  <c r="J7" i="42"/>
  <c r="K50" i="41"/>
  <c r="K49" i="41"/>
  <c r="K48" i="41"/>
  <c r="K47" i="41"/>
  <c r="K46" i="41"/>
  <c r="K45" i="41"/>
  <c r="K44" i="41"/>
  <c r="J44" i="41"/>
  <c r="K43" i="41"/>
  <c r="K42" i="41"/>
  <c r="K41" i="41"/>
  <c r="J41" i="41"/>
  <c r="K40" i="41"/>
  <c r="J40" i="41"/>
  <c r="K38" i="41"/>
  <c r="K37" i="41" s="1"/>
  <c r="J37" i="41"/>
  <c r="K32" i="41"/>
  <c r="J32" i="41"/>
  <c r="K30" i="41"/>
  <c r="K29" i="41"/>
  <c r="K28" i="41"/>
  <c r="J28" i="41"/>
  <c r="K26" i="41"/>
  <c r="J26" i="41"/>
  <c r="K25" i="41"/>
  <c r="J25" i="41"/>
  <c r="K23" i="41"/>
  <c r="J23" i="41"/>
  <c r="K22" i="41"/>
  <c r="J22" i="41"/>
  <c r="K21" i="41"/>
  <c r="J21" i="41"/>
  <c r="K20" i="41"/>
  <c r="J20" i="41"/>
  <c r="K19" i="41"/>
  <c r="K18" i="41"/>
  <c r="K17" i="41"/>
  <c r="J17" i="41"/>
  <c r="K15" i="41"/>
  <c r="K14" i="41"/>
  <c r="K13" i="41"/>
  <c r="J12" i="41"/>
  <c r="K12" i="41" s="1"/>
  <c r="J11" i="41"/>
  <c r="K11" i="41" s="1"/>
  <c r="K10" i="41" s="1"/>
  <c r="K6" i="41" s="1"/>
  <c r="J10" i="41"/>
  <c r="J6" i="41" s="1"/>
  <c r="K8" i="41"/>
  <c r="K7" i="41"/>
  <c r="J7" i="41"/>
  <c r="K50" i="40"/>
  <c r="K49" i="40"/>
  <c r="K48" i="40"/>
  <c r="K47" i="40"/>
  <c r="K46" i="40"/>
  <c r="K45" i="40"/>
  <c r="K44" i="40"/>
  <c r="J44" i="40"/>
  <c r="K43" i="40"/>
  <c r="K42" i="40"/>
  <c r="K41" i="40"/>
  <c r="J41" i="40"/>
  <c r="K40" i="40"/>
  <c r="J40" i="40"/>
  <c r="K38" i="40"/>
  <c r="K37" i="40" s="1"/>
  <c r="J37" i="40"/>
  <c r="K32" i="40"/>
  <c r="J32" i="40"/>
  <c r="K30" i="40"/>
  <c r="K29" i="40"/>
  <c r="K28" i="40"/>
  <c r="J28" i="40"/>
  <c r="K26" i="40"/>
  <c r="J26" i="40"/>
  <c r="K25" i="40"/>
  <c r="J25" i="40"/>
  <c r="K23" i="40"/>
  <c r="J23" i="40"/>
  <c r="K22" i="40"/>
  <c r="J22" i="40"/>
  <c r="K21" i="40"/>
  <c r="D13" i="31" s="1"/>
  <c r="J21" i="40"/>
  <c r="K20" i="40"/>
  <c r="J20" i="40"/>
  <c r="K19" i="40"/>
  <c r="K18" i="40"/>
  <c r="K17" i="40"/>
  <c r="J17" i="40"/>
  <c r="K15" i="40"/>
  <c r="K14" i="40"/>
  <c r="K13" i="40"/>
  <c r="J12" i="40"/>
  <c r="K12" i="40" s="1"/>
  <c r="J11" i="40"/>
  <c r="K11" i="40" s="1"/>
  <c r="J10" i="40"/>
  <c r="J6" i="40" s="1"/>
  <c r="K8" i="40"/>
  <c r="K7" i="40"/>
  <c r="J7" i="40"/>
  <c r="K54" i="39"/>
  <c r="J54" i="39"/>
  <c r="K48" i="39"/>
  <c r="K47" i="39"/>
  <c r="K46" i="39"/>
  <c r="K45" i="39"/>
  <c r="K44" i="39"/>
  <c r="K43" i="39"/>
  <c r="J42" i="39"/>
  <c r="K42" i="39" s="1"/>
  <c r="K41" i="39"/>
  <c r="K40" i="39"/>
  <c r="J39" i="39"/>
  <c r="K39" i="39" s="1"/>
  <c r="J38" i="39"/>
  <c r="K37" i="39"/>
  <c r="K36" i="39" s="1"/>
  <c r="J36" i="39"/>
  <c r="K32" i="39"/>
  <c r="J32" i="39"/>
  <c r="K31" i="39"/>
  <c r="K30" i="39"/>
  <c r="K29" i="39"/>
  <c r="J29" i="39"/>
  <c r="K27" i="39"/>
  <c r="J27" i="39"/>
  <c r="K26" i="39"/>
  <c r="J26" i="39"/>
  <c r="K25" i="39"/>
  <c r="J25" i="39"/>
  <c r="K24" i="39"/>
  <c r="J24" i="39"/>
  <c r="K23" i="39"/>
  <c r="J23" i="39"/>
  <c r="K22" i="39"/>
  <c r="J22" i="39"/>
  <c r="K21" i="39"/>
  <c r="J21" i="39"/>
  <c r="K20" i="39"/>
  <c r="J20" i="39"/>
  <c r="K19" i="39"/>
  <c r="J19" i="39"/>
  <c r="K18" i="39"/>
  <c r="K17" i="39"/>
  <c r="K16" i="39"/>
  <c r="J16" i="39"/>
  <c r="K15" i="39"/>
  <c r="K14" i="39"/>
  <c r="K13" i="39"/>
  <c r="J12" i="39"/>
  <c r="K12" i="39" s="1"/>
  <c r="J11" i="39"/>
  <c r="K11" i="39" s="1"/>
  <c r="K10" i="39" s="1"/>
  <c r="J8" i="39"/>
  <c r="K8" i="39" s="1"/>
  <c r="K7" i="39" s="1"/>
  <c r="K6" i="39" s="1"/>
  <c r="K54" i="38"/>
  <c r="J54" i="38"/>
  <c r="K48" i="38"/>
  <c r="K47" i="38"/>
  <c r="K46" i="38"/>
  <c r="K45" i="38"/>
  <c r="K44" i="38"/>
  <c r="K43" i="38"/>
  <c r="J42" i="38"/>
  <c r="K42" i="38" s="1"/>
  <c r="K41" i="38"/>
  <c r="K40" i="38"/>
  <c r="J39" i="38"/>
  <c r="K39" i="38" s="1"/>
  <c r="J38" i="38"/>
  <c r="K37" i="38"/>
  <c r="K36" i="38" s="1"/>
  <c r="J36" i="38"/>
  <c r="K32" i="38"/>
  <c r="J32" i="38"/>
  <c r="K31" i="38"/>
  <c r="K30" i="38"/>
  <c r="K29" i="38"/>
  <c r="J29" i="38"/>
  <c r="K27" i="38"/>
  <c r="J27" i="38"/>
  <c r="K26" i="38"/>
  <c r="J26" i="38"/>
  <c r="K25" i="38"/>
  <c r="J25" i="38"/>
  <c r="K24" i="38"/>
  <c r="J24" i="38"/>
  <c r="K23" i="38"/>
  <c r="J23" i="38"/>
  <c r="K22" i="38"/>
  <c r="J22" i="38"/>
  <c r="K21" i="38"/>
  <c r="J21" i="38"/>
  <c r="K20" i="38"/>
  <c r="J20" i="38"/>
  <c r="K19" i="38"/>
  <c r="J19" i="38"/>
  <c r="K18" i="38"/>
  <c r="K17" i="38"/>
  <c r="K16" i="38"/>
  <c r="J16" i="38"/>
  <c r="K15" i="38"/>
  <c r="K14" i="38"/>
  <c r="K13" i="38"/>
  <c r="J12" i="38"/>
  <c r="J11" i="38"/>
  <c r="K11" i="38" s="1"/>
  <c r="K10" i="38" s="1"/>
  <c r="D11" i="27" s="1"/>
  <c r="J8" i="38"/>
  <c r="K8" i="38" s="1"/>
  <c r="K7" i="38" s="1"/>
  <c r="K54" i="37"/>
  <c r="J54" i="37"/>
  <c r="K48" i="37"/>
  <c r="K47" i="37"/>
  <c r="K46" i="37"/>
  <c r="K45" i="37"/>
  <c r="K44" i="37"/>
  <c r="K43" i="37"/>
  <c r="J42" i="37"/>
  <c r="K42" i="37" s="1"/>
  <c r="K41" i="37"/>
  <c r="K40" i="37"/>
  <c r="J39" i="37"/>
  <c r="K39" i="37" s="1"/>
  <c r="K37" i="37"/>
  <c r="K36" i="37" s="1"/>
  <c r="C19" i="27" s="1"/>
  <c r="J36" i="37"/>
  <c r="K31" i="37"/>
  <c r="K30" i="37"/>
  <c r="K29" i="37" s="1"/>
  <c r="C17" i="27" s="1"/>
  <c r="J27" i="37"/>
  <c r="K27" i="37" s="1"/>
  <c r="K26" i="37" s="1"/>
  <c r="C15" i="27" s="1"/>
  <c r="J26" i="37"/>
  <c r="J25" i="37"/>
  <c r="K25" i="37" s="1"/>
  <c r="J24" i="37"/>
  <c r="K24" i="37" s="1"/>
  <c r="J23" i="37"/>
  <c r="K23" i="37" s="1"/>
  <c r="J22" i="37"/>
  <c r="J21" i="37"/>
  <c r="K21" i="37" s="1"/>
  <c r="K18" i="37"/>
  <c r="K17" i="37"/>
  <c r="J16" i="37"/>
  <c r="K15" i="37"/>
  <c r="K14" i="37"/>
  <c r="K13" i="37"/>
  <c r="J12" i="37"/>
  <c r="K12" i="37" s="1"/>
  <c r="J11" i="37"/>
  <c r="K11" i="37" s="1"/>
  <c r="J8" i="37"/>
  <c r="F25" i="29"/>
  <c r="F21" i="29"/>
  <c r="E25" i="29"/>
  <c r="E21" i="29"/>
  <c r="K10" i="37" l="1"/>
  <c r="C11" i="27" s="1"/>
  <c r="K22" i="37"/>
  <c r="J20" i="37"/>
  <c r="J19" i="37" s="1"/>
  <c r="J7" i="37"/>
  <c r="J6" i="37" s="1"/>
  <c r="K8" i="37"/>
  <c r="K7" i="37" s="1"/>
  <c r="C10" i="27" s="1"/>
  <c r="B17" i="31"/>
  <c r="J27" i="42"/>
  <c r="J27" i="41"/>
  <c r="K27" i="40"/>
  <c r="J27" i="40"/>
  <c r="J28" i="39"/>
  <c r="J28" i="38"/>
  <c r="K27" i="42"/>
  <c r="G16" i="31"/>
  <c r="K27" i="41"/>
  <c r="K6" i="38"/>
  <c r="E9" i="31"/>
  <c r="D16" i="31"/>
  <c r="K38" i="39"/>
  <c r="J7" i="39"/>
  <c r="J10" i="39"/>
  <c r="K28" i="39"/>
  <c r="K38" i="38"/>
  <c r="J6" i="38"/>
  <c r="J10" i="38"/>
  <c r="K28" i="38"/>
  <c r="K16" i="37"/>
  <c r="C12" i="27" s="1"/>
  <c r="K20" i="37"/>
  <c r="C14" i="27" s="1"/>
  <c r="K32" i="37"/>
  <c r="C18" i="27" s="1"/>
  <c r="J38" i="37"/>
  <c r="J28" i="37" s="1"/>
  <c r="G16" i="27"/>
  <c r="G13" i="27"/>
  <c r="J52" i="42"/>
  <c r="K10" i="42"/>
  <c r="J52" i="41"/>
  <c r="J51" i="38" s="1"/>
  <c r="J52" i="40"/>
  <c r="J51" i="37" s="1"/>
  <c r="K10" i="40"/>
  <c r="K38" i="37"/>
  <c r="C20" i="27" s="1"/>
  <c r="K48" i="28"/>
  <c r="K47" i="28"/>
  <c r="K46" i="28"/>
  <c r="K45" i="28"/>
  <c r="K44" i="28"/>
  <c r="K43" i="28"/>
  <c r="J42" i="28"/>
  <c r="K42" i="28" s="1"/>
  <c r="K41" i="28"/>
  <c r="K40" i="28"/>
  <c r="J39" i="28"/>
  <c r="K39" i="28" s="1"/>
  <c r="K45" i="36"/>
  <c r="K46" i="36"/>
  <c r="K47" i="36"/>
  <c r="K48" i="36"/>
  <c r="K49" i="36"/>
  <c r="J44" i="36"/>
  <c r="K44" i="36" s="1"/>
  <c r="K50" i="36"/>
  <c r="J51" i="39" l="1"/>
  <c r="J53" i="42"/>
  <c r="J54" i="42" s="1"/>
  <c r="K6" i="42"/>
  <c r="G9" i="31"/>
  <c r="G21" i="31" s="1"/>
  <c r="K52" i="41"/>
  <c r="K6" i="40"/>
  <c r="J6" i="39"/>
  <c r="K19" i="37"/>
  <c r="K28" i="37"/>
  <c r="K6" i="37"/>
  <c r="L57" i="37" s="1"/>
  <c r="J53" i="41"/>
  <c r="J54" i="41" s="1"/>
  <c r="J53" i="40"/>
  <c r="J54" i="40" s="1"/>
  <c r="J37" i="36"/>
  <c r="J32" i="36"/>
  <c r="J28" i="36"/>
  <c r="J7" i="36"/>
  <c r="L52" i="41" l="1"/>
  <c r="K51" i="38"/>
  <c r="D9" i="31"/>
  <c r="D21" i="31" s="1"/>
  <c r="K52" i="40"/>
  <c r="K52" i="42"/>
  <c r="G23" i="31"/>
  <c r="J41" i="36"/>
  <c r="D23" i="31" l="1"/>
  <c r="D24" i="31" s="1"/>
  <c r="D25" i="31" s="1"/>
  <c r="G24" i="31"/>
  <c r="G25" i="31" s="1"/>
  <c r="L52" i="40"/>
  <c r="K51" i="37"/>
  <c r="D9" i="29" s="1"/>
  <c r="L52" i="42"/>
  <c r="K51" i="39"/>
  <c r="J11" i="36"/>
  <c r="J22" i="36"/>
  <c r="J23" i="36" l="1"/>
  <c r="J21" i="36" s="1"/>
  <c r="J22" i="28"/>
  <c r="J21" i="28"/>
  <c r="J32" i="28"/>
  <c r="K18" i="28"/>
  <c r="K17" i="28"/>
  <c r="K15" i="28"/>
  <c r="K14" i="28"/>
  <c r="K13" i="28"/>
  <c r="A6" i="27" l="1"/>
  <c r="A8" i="29"/>
  <c r="I71" i="24"/>
  <c r="I70" i="24"/>
  <c r="I68" i="24"/>
  <c r="I67" i="24"/>
  <c r="I66" i="24"/>
  <c r="I65" i="24"/>
  <c r="I64" i="24"/>
  <c r="K16" i="28"/>
  <c r="J17" i="36"/>
  <c r="J12" i="36" l="1"/>
  <c r="J10" i="36" s="1"/>
  <c r="J54" i="28" l="1"/>
  <c r="K54" i="28"/>
  <c r="K37" i="28" l="1"/>
  <c r="K34" i="28"/>
  <c r="K35" i="28"/>
  <c r="K33" i="28"/>
  <c r="K31" i="28"/>
  <c r="K30" i="28"/>
  <c r="K21" i="28"/>
  <c r="K43" i="36" l="1"/>
  <c r="K42" i="36"/>
  <c r="K41" i="36"/>
  <c r="J40" i="36"/>
  <c r="K38" i="36"/>
  <c r="K30" i="36"/>
  <c r="K29" i="36"/>
  <c r="J26" i="36"/>
  <c r="J25" i="36" s="1"/>
  <c r="K23" i="36"/>
  <c r="K22" i="36"/>
  <c r="K19" i="36"/>
  <c r="K18" i="36"/>
  <c r="K15" i="36"/>
  <c r="K14" i="36"/>
  <c r="K13" i="36"/>
  <c r="K12" i="36"/>
  <c r="K11" i="36"/>
  <c r="K8" i="36"/>
  <c r="J6" i="36"/>
  <c r="D25" i="29"/>
  <c r="C25" i="29" s="1"/>
  <c r="D21" i="29"/>
  <c r="C21" i="29" s="1"/>
  <c r="K17" i="36" l="1"/>
  <c r="K21" i="36"/>
  <c r="B14" i="31" s="1"/>
  <c r="K7" i="36"/>
  <c r="B10" i="31" s="1"/>
  <c r="K10" i="36"/>
  <c r="B11" i="31" s="1"/>
  <c r="K28" i="36"/>
  <c r="K40" i="36"/>
  <c r="K37" i="36"/>
  <c r="B19" i="31" s="1"/>
  <c r="K32" i="36"/>
  <c r="B18" i="31" s="1"/>
  <c r="J20" i="36"/>
  <c r="K26" i="36"/>
  <c r="K25" i="36" s="1"/>
  <c r="B15" i="31" s="1"/>
  <c r="J27" i="36"/>
  <c r="J52" i="36" l="1"/>
  <c r="C13" i="31"/>
  <c r="B13" i="31" s="1"/>
  <c r="C9" i="31"/>
  <c r="B9" i="31" s="1"/>
  <c r="K27" i="36"/>
  <c r="K20" i="36"/>
  <c r="C16" i="31"/>
  <c r="K6" i="36"/>
  <c r="J51" i="28" l="1"/>
  <c r="J50" i="28" s="1"/>
  <c r="J49" i="28" s="1"/>
  <c r="J53" i="36"/>
  <c r="J54" i="36" s="1"/>
  <c r="C21" i="31"/>
  <c r="J50" i="38"/>
  <c r="J49" i="38" s="1"/>
  <c r="J57" i="38" s="1"/>
  <c r="C18" i="17" s="1"/>
  <c r="J50" i="39"/>
  <c r="J49" i="39" s="1"/>
  <c r="J57" i="39" s="1"/>
  <c r="J50" i="37"/>
  <c r="J49" i="37" s="1"/>
  <c r="J57" i="37" s="1"/>
  <c r="C15" i="17" s="1"/>
  <c r="I50" i="24" s="1"/>
  <c r="B22" i="31"/>
  <c r="L50" i="24" l="1"/>
  <c r="O50" i="24"/>
  <c r="C23" i="31"/>
  <c r="K52" i="36"/>
  <c r="K51" i="28" s="1"/>
  <c r="C9" i="29" s="1"/>
  <c r="C24" i="31" l="1"/>
  <c r="K50" i="39"/>
  <c r="K50" i="37"/>
  <c r="C22" i="27" s="1"/>
  <c r="C21" i="27" s="1"/>
  <c r="B21" i="27" s="1"/>
  <c r="K50" i="38"/>
  <c r="K50" i="28"/>
  <c r="L52" i="36"/>
  <c r="C25" i="31" l="1"/>
  <c r="K49" i="39"/>
  <c r="K57" i="39" s="1"/>
  <c r="G21" i="27"/>
  <c r="K49" i="38"/>
  <c r="L57" i="38" s="1"/>
  <c r="C20" i="17" s="1"/>
  <c r="E21" i="27"/>
  <c r="K49" i="37"/>
  <c r="C17" i="17" s="1"/>
  <c r="C14" i="17" s="1"/>
  <c r="D21" i="27"/>
  <c r="K57" i="38"/>
  <c r="E8" i="29" s="1"/>
  <c r="M11" i="24"/>
  <c r="I55" i="24" l="1"/>
  <c r="P35" i="24"/>
  <c r="L55" i="24"/>
  <c r="L56" i="24" s="1"/>
  <c r="P36" i="24"/>
  <c r="B22" i="27"/>
  <c r="K57" i="37"/>
  <c r="L57" i="39"/>
  <c r="P30" i="24"/>
  <c r="G25" i="27"/>
  <c r="G24" i="27"/>
  <c r="C19" i="17"/>
  <c r="P29" i="24" s="1"/>
  <c r="K49" i="28"/>
  <c r="J23" i="28"/>
  <c r="K23" i="28" s="1"/>
  <c r="J24" i="28"/>
  <c r="K24" i="28" s="1"/>
  <c r="J25" i="28"/>
  <c r="K25" i="28" s="1"/>
  <c r="J27" i="28"/>
  <c r="K27" i="28" s="1"/>
  <c r="K26" i="28" s="1"/>
  <c r="J8" i="28"/>
  <c r="J11" i="28"/>
  <c r="J12" i="28"/>
  <c r="K12" i="28" s="1"/>
  <c r="K29" i="28"/>
  <c r="K32" i="28"/>
  <c r="K36" i="28"/>
  <c r="J16" i="28"/>
  <c r="J29" i="28"/>
  <c r="J36" i="28"/>
  <c r="G30" i="17"/>
  <c r="M8" i="24"/>
  <c r="B12" i="27"/>
  <c r="M12" i="24"/>
  <c r="M9" i="24"/>
  <c r="J45" i="24"/>
  <c r="A3" i="24"/>
  <c r="G9" i="17"/>
  <c r="C16" i="17" l="1"/>
  <c r="P28" i="24" s="1"/>
  <c r="D8" i="29"/>
  <c r="H16" i="29"/>
  <c r="H17" i="29"/>
  <c r="F16" i="29"/>
  <c r="F17" i="29"/>
  <c r="B19" i="27"/>
  <c r="B17" i="27"/>
  <c r="B15" i="27"/>
  <c r="B18" i="27"/>
  <c r="J26" i="28"/>
  <c r="J38" i="28"/>
  <c r="K38" i="28"/>
  <c r="J10" i="28"/>
  <c r="K11" i="28"/>
  <c r="K10" i="28" s="1"/>
  <c r="K8" i="28"/>
  <c r="K7" i="28" s="1"/>
  <c r="J7" i="28"/>
  <c r="J28" i="28"/>
  <c r="J20" i="28"/>
  <c r="K22" i="28"/>
  <c r="K20" i="28" s="1"/>
  <c r="P37" i="24" l="1"/>
  <c r="O55" i="24"/>
  <c r="B10" i="27"/>
  <c r="B14" i="27"/>
  <c r="E13" i="27"/>
  <c r="D13" i="27"/>
  <c r="B11" i="27"/>
  <c r="B20" i="27"/>
  <c r="D16" i="27"/>
  <c r="E16" i="27"/>
  <c r="J19" i="28"/>
  <c r="J6" i="28"/>
  <c r="K28" i="28"/>
  <c r="K6" i="28"/>
  <c r="K19" i="28"/>
  <c r="O56" i="24" l="1"/>
  <c r="C13" i="27"/>
  <c r="B13" i="27" s="1"/>
  <c r="C16" i="27"/>
  <c r="B16" i="27" s="1"/>
  <c r="D9" i="27"/>
  <c r="D25" i="27" s="1"/>
  <c r="E9" i="27"/>
  <c r="J57" i="28"/>
  <c r="C24" i="17" s="1"/>
  <c r="C12" i="17" s="1"/>
  <c r="K57" i="28"/>
  <c r="C9" i="27"/>
  <c r="L57" i="28"/>
  <c r="C25" i="27" l="1"/>
  <c r="R55" i="24"/>
  <c r="P38" i="24"/>
  <c r="R50" i="24"/>
  <c r="X50" i="24" s="1"/>
  <c r="B9" i="27"/>
  <c r="E24" i="27"/>
  <c r="E25" i="27"/>
  <c r="C24" i="27"/>
  <c r="C25" i="17"/>
  <c r="C13" i="17" s="1"/>
  <c r="D24" i="27"/>
  <c r="D16" i="29"/>
  <c r="R56" i="24" l="1"/>
  <c r="X55" i="24"/>
  <c r="P31" i="24"/>
  <c r="B25" i="27"/>
  <c r="B24" i="27"/>
  <c r="D17" i="29"/>
  <c r="C8" i="29"/>
  <c r="C16" i="29" s="1"/>
  <c r="I56" i="24"/>
  <c r="P27" i="24"/>
  <c r="P34" i="24"/>
  <c r="E17" i="29"/>
  <c r="E16" i="29"/>
  <c r="E16" i="31"/>
  <c r="B16" i="31" s="1"/>
  <c r="X56" i="24" l="1"/>
  <c r="C17" i="29"/>
  <c r="E21" i="31"/>
  <c r="B21" i="31" s="1"/>
  <c r="E23" i="31" l="1"/>
  <c r="E24" i="31" l="1"/>
  <c r="B24" i="31" s="1"/>
  <c r="B23" i="31"/>
  <c r="E25" i="31" l="1"/>
  <c r="B25" i="31" s="1"/>
</calcChain>
</file>

<file path=xl/sharedStrings.xml><?xml version="1.0" encoding="utf-8"?>
<sst xmlns="http://schemas.openxmlformats.org/spreadsheetml/2006/main" count="1686" uniqueCount="348">
  <si>
    <t>項目</t>
    <rPh sb="0" eb="2">
      <t>コウモク</t>
    </rPh>
    <phoneticPr fontId="4"/>
  </si>
  <si>
    <t>記入例</t>
    <rPh sb="0" eb="2">
      <t>キニュウ</t>
    </rPh>
    <rPh sb="2" eb="3">
      <t>レイ</t>
    </rPh>
    <phoneticPr fontId="4"/>
  </si>
  <si>
    <t>記入に当たっての
注意事項</t>
    <rPh sb="0" eb="2">
      <t>キニュウ</t>
    </rPh>
    <rPh sb="3" eb="4">
      <t>ア</t>
    </rPh>
    <rPh sb="9" eb="11">
      <t>チュウイ</t>
    </rPh>
    <rPh sb="11" eb="13">
      <t>ジコウ</t>
    </rPh>
    <phoneticPr fontId="4"/>
  </si>
  <si>
    <t>（NEDOにて記入）</t>
    <rPh sb="7" eb="9">
      <t>キニュウ</t>
    </rPh>
    <phoneticPr fontId="4"/>
  </si>
  <si>
    <t>記入不要</t>
    <rPh sb="0" eb="2">
      <t>キニュウ</t>
    </rPh>
    <rPh sb="2" eb="4">
      <t>フヨウ</t>
    </rPh>
    <phoneticPr fontId="4"/>
  </si>
  <si>
    <t>△△△△株式会社</t>
    <rPh sb="4" eb="6">
      <t>カブシキ</t>
    </rPh>
    <rPh sb="6" eb="8">
      <t>カイシャ</t>
    </rPh>
    <phoneticPr fontId="4"/>
  </si>
  <si>
    <t>郵便番号</t>
  </si>
  <si>
    <t>「〒」マークは不要、「-」を含め半角で記入</t>
    <rPh sb="14" eb="15">
      <t>フク</t>
    </rPh>
    <rPh sb="19" eb="21">
      <t>キニュウ</t>
    </rPh>
    <phoneticPr fontId="4"/>
  </si>
  <si>
    <t>□□県◆◆市××町8丁目9番123号</t>
    <rPh sb="2" eb="3">
      <t>ケン</t>
    </rPh>
    <rPh sb="5" eb="6">
      <t>シ</t>
    </rPh>
    <rPh sb="8" eb="9">
      <t>マチ</t>
    </rPh>
    <rPh sb="10" eb="12">
      <t>チョウメ</t>
    </rPh>
    <rPh sb="13" eb="14">
      <t>バン</t>
    </rPh>
    <rPh sb="17" eb="18">
      <t>ゴウ</t>
    </rPh>
    <phoneticPr fontId="4"/>
  </si>
  <si>
    <t>都道府県から記入</t>
    <rPh sb="0" eb="4">
      <t>トドウフケン</t>
    </rPh>
    <rPh sb="6" eb="8">
      <t>キニュウ</t>
    </rPh>
    <phoneticPr fontId="4"/>
  </si>
  <si>
    <t>代表者役職</t>
  </si>
  <si>
    <t>代表者氏名</t>
  </si>
  <si>
    <t>◇◇研究所■■■■開発室</t>
    <rPh sb="2" eb="5">
      <t>ケンキュウショ</t>
    </rPh>
    <rPh sb="9" eb="12">
      <t>カイハツシツ</t>
    </rPh>
    <phoneticPr fontId="4"/>
  </si>
  <si>
    <t>技開花子</t>
    <rPh sb="0" eb="1">
      <t>ワザ</t>
    </rPh>
    <rPh sb="1" eb="2">
      <t>ヒラ</t>
    </rPh>
    <rPh sb="2" eb="4">
      <t>ハナコ</t>
    </rPh>
    <phoneticPr fontId="4"/>
  </si>
  <si>
    <t>連絡先電話番号</t>
  </si>
  <si>
    <t>「-」を含め、半角で記入</t>
    <rPh sb="4" eb="5">
      <t>フク</t>
    </rPh>
    <rPh sb="7" eb="9">
      <t>ハンカク</t>
    </rPh>
    <rPh sb="10" eb="12">
      <t>キニュウ</t>
    </rPh>
    <phoneticPr fontId="4"/>
  </si>
  <si>
    <t>連絡先Eメールアドレス</t>
  </si>
  <si>
    <t>「@」を含め、半角で記入</t>
    <rPh sb="4" eb="5">
      <t>フク</t>
    </rPh>
    <rPh sb="10" eb="12">
      <t>キニュウ</t>
    </rPh>
    <phoneticPr fontId="4"/>
  </si>
  <si>
    <t>資本金</t>
  </si>
  <si>
    <t>半角数字のみを記入（円や千円、￥記号などを加えない）</t>
    <rPh sb="0" eb="2">
      <t>ハンカク</t>
    </rPh>
    <rPh sb="2" eb="4">
      <t>スウジ</t>
    </rPh>
    <rPh sb="7" eb="9">
      <t>キニュウ</t>
    </rPh>
    <rPh sb="10" eb="11">
      <t>エン</t>
    </rPh>
    <rPh sb="12" eb="14">
      <t>センエン</t>
    </rPh>
    <rPh sb="16" eb="18">
      <t>キゴウ</t>
    </rPh>
    <rPh sb="21" eb="22">
      <t>クワ</t>
    </rPh>
    <phoneticPr fontId="4"/>
  </si>
  <si>
    <t>円</t>
    <rPh sb="0" eb="1">
      <t>エン</t>
    </rPh>
    <phoneticPr fontId="4"/>
  </si>
  <si>
    <t>―</t>
    <phoneticPr fontId="4"/>
  </si>
  <si>
    <t>13桁の番号</t>
    <phoneticPr fontId="4"/>
  </si>
  <si>
    <t>123-4567</t>
    <phoneticPr fontId="4"/>
  </si>
  <si>
    <t>グループリーダー</t>
    <phoneticPr fontId="4"/>
  </si>
  <si>
    <t>連絡先住所</t>
    <phoneticPr fontId="4"/>
  </si>
  <si>
    <t>098-765-4321</t>
    <phoneticPr fontId="4"/>
  </si>
  <si>
    <t>決算日</t>
    <phoneticPr fontId="4"/>
  </si>
  <si>
    <t>Ⅱ．労務費</t>
    <rPh sb="2" eb="5">
      <t>ロウムヒ</t>
    </rPh>
    <phoneticPr fontId="4"/>
  </si>
  <si>
    <t>Ⅲ．その他経費</t>
    <rPh sb="4" eb="5">
      <t>タ</t>
    </rPh>
    <rPh sb="5" eb="7">
      <t>ケイヒ</t>
    </rPh>
    <phoneticPr fontId="4"/>
  </si>
  <si>
    <t>登記住所</t>
    <rPh sb="0" eb="2">
      <t>トウキ</t>
    </rPh>
    <phoneticPr fontId="4"/>
  </si>
  <si>
    <t>□□県◆◆市××町1丁目2番456号　根戸ビル501</t>
    <rPh sb="2" eb="3">
      <t>ケン</t>
    </rPh>
    <rPh sb="5" eb="6">
      <t>シ</t>
    </rPh>
    <rPh sb="8" eb="9">
      <t>マチ</t>
    </rPh>
    <rPh sb="10" eb="12">
      <t>チョウメ</t>
    </rPh>
    <rPh sb="13" eb="14">
      <t>バン</t>
    </rPh>
    <rPh sb="17" eb="18">
      <t>ゴウ</t>
    </rPh>
    <rPh sb="19" eb="21">
      <t>ネド</t>
    </rPh>
    <phoneticPr fontId="4"/>
  </si>
  <si>
    <t>↓↓記入箇所↓↓</t>
    <rPh sb="2" eb="4">
      <t>キニュウ</t>
    </rPh>
    <rPh sb="4" eb="6">
      <t>カショ</t>
    </rPh>
    <phoneticPr fontId="4"/>
  </si>
  <si>
    <t>月日を記入</t>
    <rPh sb="0" eb="1">
      <t>ツキ</t>
    </rPh>
    <rPh sb="1" eb="2">
      <t>ヒ</t>
    </rPh>
    <rPh sb="3" eb="5">
      <t>キニュウ</t>
    </rPh>
    <phoneticPr fontId="4"/>
  </si>
  <si>
    <t>【重要】郵送の宛先として使用するため、ビル名等まで省略せずに記入</t>
    <rPh sb="1" eb="3">
      <t>ジュウヨウ</t>
    </rPh>
    <rPh sb="4" eb="6">
      <t>ユウソウ</t>
    </rPh>
    <rPh sb="7" eb="9">
      <t>アテサキ</t>
    </rPh>
    <rPh sb="12" eb="14">
      <t>シヨウ</t>
    </rPh>
    <rPh sb="21" eb="22">
      <t>メイ</t>
    </rPh>
    <rPh sb="22" eb="23">
      <t>ナド</t>
    </rPh>
    <rPh sb="25" eb="27">
      <t>ショウリャク</t>
    </rPh>
    <rPh sb="30" eb="32">
      <t>キニュウ</t>
    </rPh>
    <phoneticPr fontId="4"/>
  </si>
  <si>
    <t>情報項目シート</t>
    <rPh sb="0" eb="2">
      <t>ジョウホウ</t>
    </rPh>
    <rPh sb="2" eb="4">
      <t>コウモク</t>
    </rPh>
    <phoneticPr fontId="4"/>
  </si>
  <si>
    <t>国立研究開発法人新エネルギー・産業技術総合開発機構</t>
    <phoneticPr fontId="4"/>
  </si>
  <si>
    <t>１．</t>
    <phoneticPr fontId="4"/>
  </si>
  <si>
    <t>２．</t>
    <phoneticPr fontId="4"/>
  </si>
  <si>
    <t>３．</t>
    <phoneticPr fontId="4"/>
  </si>
  <si>
    <t>４．</t>
    <phoneticPr fontId="4"/>
  </si>
  <si>
    <t>５．</t>
    <phoneticPr fontId="4"/>
  </si>
  <si>
    <t>６．</t>
    <phoneticPr fontId="4"/>
  </si>
  <si>
    <t>開始年月日</t>
    <rPh sb="0" eb="2">
      <t>カイシ</t>
    </rPh>
    <rPh sb="2" eb="5">
      <t>ネンガッピ</t>
    </rPh>
    <phoneticPr fontId="4"/>
  </si>
  <si>
    <t>終了予定年月日</t>
    <rPh sb="0" eb="2">
      <t>シュウリョウ</t>
    </rPh>
    <rPh sb="2" eb="4">
      <t>ヨテイ</t>
    </rPh>
    <rPh sb="4" eb="7">
      <t>ネンガッピ</t>
    </rPh>
    <phoneticPr fontId="4"/>
  </si>
  <si>
    <t>担当者所属</t>
    <rPh sb="0" eb="3">
      <t>タントウシャ</t>
    </rPh>
    <rPh sb="3" eb="5">
      <t>ショゾク</t>
    </rPh>
    <phoneticPr fontId="4"/>
  </si>
  <si>
    <t>郵便番号</t>
    <rPh sb="0" eb="2">
      <t>ユウビン</t>
    </rPh>
    <rPh sb="2" eb="4">
      <t>バンゴウ</t>
    </rPh>
    <phoneticPr fontId="4"/>
  </si>
  <si>
    <t>住所</t>
    <rPh sb="0" eb="2">
      <t>ジュウショ</t>
    </rPh>
    <phoneticPr fontId="4"/>
  </si>
  <si>
    <t>電話番号</t>
    <rPh sb="0" eb="2">
      <t>デンワ</t>
    </rPh>
    <rPh sb="2" eb="4">
      <t>バンゴウ</t>
    </rPh>
    <phoneticPr fontId="4"/>
  </si>
  <si>
    <t>役職</t>
    <rPh sb="0" eb="2">
      <t>ヤクショク</t>
    </rPh>
    <phoneticPr fontId="4"/>
  </si>
  <si>
    <t>氏名</t>
    <rPh sb="0" eb="2">
      <t>シメイ</t>
    </rPh>
    <phoneticPr fontId="4"/>
  </si>
  <si>
    <t>記入不要</t>
    <rPh sb="0" eb="2">
      <t>キニュウ</t>
    </rPh>
    <rPh sb="2" eb="4">
      <t>フヨウ</t>
    </rPh>
    <phoneticPr fontId="4"/>
  </si>
  <si>
    <t>全従業員の総数</t>
    <rPh sb="0" eb="1">
      <t>ゼン</t>
    </rPh>
    <rPh sb="1" eb="4">
      <t>ジュウギョウイン</t>
    </rPh>
    <rPh sb="5" eb="7">
      <t>ソウスウ</t>
    </rPh>
    <phoneticPr fontId="4"/>
  </si>
  <si>
    <t>会計監査人</t>
    <rPh sb="0" eb="2">
      <t>カイケイ</t>
    </rPh>
    <rPh sb="2" eb="4">
      <t>カンサ</t>
    </rPh>
    <rPh sb="4" eb="5">
      <t>ジン</t>
    </rPh>
    <phoneticPr fontId="4"/>
  </si>
  <si>
    <t>別紙２</t>
    <rPh sb="0" eb="2">
      <t>ベッシ</t>
    </rPh>
    <phoneticPr fontId="4"/>
  </si>
  <si>
    <t>事業期間全体</t>
    <rPh sb="0" eb="2">
      <t>ジギョウ</t>
    </rPh>
    <rPh sb="2" eb="4">
      <t>キカン</t>
    </rPh>
    <rPh sb="4" eb="6">
      <t>ゼンタイ</t>
    </rPh>
    <phoneticPr fontId="4"/>
  </si>
  <si>
    <t>Ⅰ．機械装置等費</t>
    <rPh sb="2" eb="4">
      <t>キカイ</t>
    </rPh>
    <rPh sb="4" eb="6">
      <t>ソウチ</t>
    </rPh>
    <rPh sb="6" eb="7">
      <t>トウ</t>
    </rPh>
    <rPh sb="7" eb="8">
      <t>ヒ</t>
    </rPh>
    <phoneticPr fontId="4"/>
  </si>
  <si>
    <t>　１．土木・建築工事費</t>
    <rPh sb="3" eb="5">
      <t>ドボク</t>
    </rPh>
    <rPh sb="6" eb="8">
      <t>ケンチク</t>
    </rPh>
    <rPh sb="8" eb="11">
      <t>コウジヒ</t>
    </rPh>
    <phoneticPr fontId="4"/>
  </si>
  <si>
    <t>　２．機械装置等製作・購入費</t>
    <rPh sb="3" eb="5">
      <t>キカイ</t>
    </rPh>
    <rPh sb="5" eb="7">
      <t>ソウチ</t>
    </rPh>
    <rPh sb="7" eb="8">
      <t>トウ</t>
    </rPh>
    <rPh sb="8" eb="10">
      <t>セイサク</t>
    </rPh>
    <rPh sb="11" eb="13">
      <t>コウニュウ</t>
    </rPh>
    <rPh sb="13" eb="14">
      <t>ヒ</t>
    </rPh>
    <phoneticPr fontId="4"/>
  </si>
  <si>
    <t>　３．保守・改造修理費</t>
    <rPh sb="3" eb="5">
      <t>ホシュ</t>
    </rPh>
    <rPh sb="6" eb="8">
      <t>カイゾウ</t>
    </rPh>
    <rPh sb="8" eb="11">
      <t>シュウリヒ</t>
    </rPh>
    <phoneticPr fontId="4"/>
  </si>
  <si>
    <t>　２．補助員費</t>
    <rPh sb="3" eb="6">
      <t>ホジョイン</t>
    </rPh>
    <rPh sb="6" eb="7">
      <t>ヒ</t>
    </rPh>
    <phoneticPr fontId="4"/>
  </si>
  <si>
    <t>　１．消耗品費</t>
    <rPh sb="3" eb="6">
      <t>ショウモウヒン</t>
    </rPh>
    <rPh sb="6" eb="7">
      <t>ヒ</t>
    </rPh>
    <phoneticPr fontId="4"/>
  </si>
  <si>
    <t>　２．旅費</t>
    <rPh sb="3" eb="5">
      <t>リョヒ</t>
    </rPh>
    <phoneticPr fontId="4"/>
  </si>
  <si>
    <t>　３．外注費</t>
    <rPh sb="3" eb="6">
      <t>ガイチュウヒ</t>
    </rPh>
    <phoneticPr fontId="4"/>
  </si>
  <si>
    <t>　４．諸経費</t>
    <rPh sb="3" eb="6">
      <t>ショケイヒ</t>
    </rPh>
    <phoneticPr fontId="4"/>
  </si>
  <si>
    <t>合計（Ⅰ＋Ⅱ＋Ⅲ＋Ⅳ）</t>
    <rPh sb="0" eb="2">
      <t>ゴウケイ</t>
    </rPh>
    <phoneticPr fontId="4"/>
  </si>
  <si>
    <t>積算基礎（円）</t>
    <rPh sb="0" eb="2">
      <t>セキサン</t>
    </rPh>
    <rPh sb="2" eb="4">
      <t>キソ</t>
    </rPh>
    <rPh sb="5" eb="6">
      <t>エン</t>
    </rPh>
    <phoneticPr fontId="4"/>
  </si>
  <si>
    <t>○○土木・建築工事費</t>
    <rPh sb="2" eb="4">
      <t>ドボク</t>
    </rPh>
    <rPh sb="5" eb="7">
      <t>ケンチク</t>
    </rPh>
    <rPh sb="7" eb="10">
      <t>コウジヒ</t>
    </rPh>
    <phoneticPr fontId="4"/>
  </si>
  <si>
    <t>＠</t>
    <phoneticPr fontId="4"/>
  </si>
  <si>
    <t>×</t>
    <phoneticPr fontId="4"/>
  </si>
  <si>
    <t>H</t>
    <phoneticPr fontId="4"/>
  </si>
  <si>
    <t>＝</t>
    <phoneticPr fontId="4"/>
  </si>
  <si>
    <t>○○製作設計費</t>
    <rPh sb="2" eb="4">
      <t>セイサク</t>
    </rPh>
    <rPh sb="4" eb="7">
      <t>セッケイヒ</t>
    </rPh>
    <phoneticPr fontId="4"/>
  </si>
  <si>
    <t>○○製作加工費</t>
    <rPh sb="2" eb="4">
      <t>セイサク</t>
    </rPh>
    <rPh sb="4" eb="7">
      <t>カコウヒ</t>
    </rPh>
    <phoneticPr fontId="4"/>
  </si>
  <si>
    <t>＠</t>
    <phoneticPr fontId="4"/>
  </si>
  <si>
    <t>○○試験装置　一式</t>
    <rPh sb="2" eb="4">
      <t>シケン</t>
    </rPh>
    <rPh sb="4" eb="6">
      <t>ソウチ</t>
    </rPh>
    <rPh sb="7" eb="9">
      <t>イッシキ</t>
    </rPh>
    <phoneticPr fontId="4"/>
  </si>
  <si>
    <t>○○評価装置　一式</t>
    <rPh sb="2" eb="4">
      <t>ヒョウカ</t>
    </rPh>
    <rPh sb="4" eb="6">
      <t>ソウチ</t>
    </rPh>
    <rPh sb="7" eb="9">
      <t>イッシキ</t>
    </rPh>
    <phoneticPr fontId="4"/>
  </si>
  <si>
    <t>○○作成装置　一式</t>
    <rPh sb="2" eb="4">
      <t>サクセイ</t>
    </rPh>
    <rPh sb="4" eb="6">
      <t>ソウチ</t>
    </rPh>
    <rPh sb="7" eb="9">
      <t>イッシキ</t>
    </rPh>
    <phoneticPr fontId="4"/>
  </si>
  <si>
    <t>＝</t>
    <phoneticPr fontId="4"/>
  </si>
  <si>
    <t>○○装置改造費　一式</t>
    <rPh sb="2" eb="4">
      <t>ソウチ</t>
    </rPh>
    <rPh sb="4" eb="7">
      <t>カイゾウヒ</t>
    </rPh>
    <rPh sb="8" eb="10">
      <t>イッシキ</t>
    </rPh>
    <phoneticPr fontId="4"/>
  </si>
  <si>
    <t>○○装置保守費　一式</t>
    <rPh sb="2" eb="4">
      <t>ソウチ</t>
    </rPh>
    <rPh sb="4" eb="6">
      <t>ホシュ</t>
    </rPh>
    <rPh sb="6" eb="7">
      <t>ヒ</t>
    </rPh>
    <rPh sb="8" eb="10">
      <t>イッシキ</t>
    </rPh>
    <phoneticPr fontId="4"/>
  </si>
  <si>
    <t>＠</t>
    <phoneticPr fontId="4"/>
  </si>
  <si>
    <t>日</t>
    <rPh sb="0" eb="1">
      <t>ニチ</t>
    </rPh>
    <phoneticPr fontId="4"/>
  </si>
  <si>
    <t>＝</t>
    <phoneticPr fontId="4"/>
  </si>
  <si>
    <t>○○薬品　一式</t>
    <rPh sb="2" eb="4">
      <t>ヤクヒン</t>
    </rPh>
    <rPh sb="5" eb="7">
      <t>イッシキ</t>
    </rPh>
    <phoneticPr fontId="4"/>
  </si>
  <si>
    <t>○○実験器具　一式</t>
    <rPh sb="2" eb="4">
      <t>ジッケン</t>
    </rPh>
    <rPh sb="4" eb="6">
      <t>キグ</t>
    </rPh>
    <rPh sb="7" eb="9">
      <t>イッシキ</t>
    </rPh>
    <phoneticPr fontId="4"/>
  </si>
  <si>
    <t>　　(2)専門家旅費</t>
    <rPh sb="5" eb="8">
      <t>センモンカ</t>
    </rPh>
    <rPh sb="8" eb="10">
      <t>リョヒ</t>
    </rPh>
    <phoneticPr fontId="4"/>
  </si>
  <si>
    <t>＝</t>
    <phoneticPr fontId="4"/>
  </si>
  <si>
    <t>ヶ月</t>
    <rPh sb="1" eb="2">
      <t>ゲツ</t>
    </rPh>
    <phoneticPr fontId="4"/>
  </si>
  <si>
    <t>委員謝金一式</t>
    <rPh sb="0" eb="2">
      <t>イイン</t>
    </rPh>
    <rPh sb="2" eb="4">
      <t>シャキン</t>
    </rPh>
    <rPh sb="4" eb="6">
      <t>イッシキ</t>
    </rPh>
    <phoneticPr fontId="4"/>
  </si>
  <si>
    <t>委員旅費一式</t>
    <rPh sb="0" eb="2">
      <t>イイン</t>
    </rPh>
    <rPh sb="2" eb="4">
      <t>リョヒ</t>
    </rPh>
    <rPh sb="4" eb="6">
      <t>イッシキ</t>
    </rPh>
    <phoneticPr fontId="4"/>
  </si>
  <si>
    <t>合計(Ⅰ＋Ⅱ＋Ⅲ＋Ⅳ）</t>
    <rPh sb="0" eb="2">
      <t>ゴウケイ</t>
    </rPh>
    <phoneticPr fontId="4"/>
  </si>
  <si>
    <t>代表者は会社の代表権のある方とします。</t>
    <phoneticPr fontId="4"/>
  </si>
  <si>
    <t xml:space="preserve">  理事長　殿</t>
    <phoneticPr fontId="4"/>
  </si>
  <si>
    <t>交付決定通知書に記載する日から</t>
    <phoneticPr fontId="4"/>
  </si>
  <si>
    <t>　▲▲　▲▲</t>
    <phoneticPr fontId="4"/>
  </si>
  <si>
    <t>　〇〇　〇〇</t>
    <phoneticPr fontId="4"/>
  </si>
  <si>
    <t>根戸　一郎</t>
    <rPh sb="0" eb="1">
      <t>ネ</t>
    </rPh>
    <rPh sb="1" eb="2">
      <t>ト</t>
    </rPh>
    <rPh sb="3" eb="5">
      <t>イチロウ</t>
    </rPh>
    <phoneticPr fontId="4"/>
  </si>
  <si>
    <t>提案書様式吹き出し参照。30字以内</t>
    <rPh sb="0" eb="3">
      <t>テイアンショ</t>
    </rPh>
    <rPh sb="3" eb="5">
      <t>ヨウシキ</t>
    </rPh>
    <rPh sb="5" eb="6">
      <t>フ</t>
    </rPh>
    <rPh sb="7" eb="8">
      <t>ダ</t>
    </rPh>
    <rPh sb="9" eb="11">
      <t>サンショウ</t>
    </rPh>
    <phoneticPr fontId="4"/>
  </si>
  <si>
    <t>提案書
参照箇所</t>
    <rPh sb="0" eb="3">
      <t>テイアンショ</t>
    </rPh>
    <rPh sb="4" eb="6">
      <t>サンショウ</t>
    </rPh>
    <rPh sb="6" eb="8">
      <t>カショ</t>
    </rPh>
    <phoneticPr fontId="4"/>
  </si>
  <si>
    <t>提案書様式吹き出し参照。150字以内
Web公開する可能性がありますので、対外的に公表して問題ない内容としてください。</t>
    <rPh sb="0" eb="3">
      <t>テイアンショ</t>
    </rPh>
    <rPh sb="3" eb="5">
      <t>ヨウシキ</t>
    </rPh>
    <rPh sb="9" eb="11">
      <t>サンショウ</t>
    </rPh>
    <phoneticPr fontId="4"/>
  </si>
  <si>
    <t>（単位：円）</t>
    <phoneticPr fontId="4"/>
  </si>
  <si>
    <t>（１）全期間総括表</t>
    <rPh sb="3" eb="6">
      <t>ゼンキカン</t>
    </rPh>
    <rPh sb="6" eb="8">
      <t>ソウカツ</t>
    </rPh>
    <rPh sb="8" eb="9">
      <t>ヒョウ</t>
    </rPh>
    <phoneticPr fontId="4"/>
  </si>
  <si>
    <t>２．</t>
    <phoneticPr fontId="4"/>
  </si>
  <si>
    <t>合計（１．＋２．）</t>
    <rPh sb="0" eb="2">
      <t>ゴウケイ</t>
    </rPh>
    <phoneticPr fontId="4"/>
  </si>
  <si>
    <t>【研究分担先、分室がある場合の記載例】</t>
    <rPh sb="1" eb="3">
      <t>ケンキュウ</t>
    </rPh>
    <rPh sb="3" eb="5">
      <t>ブンタン</t>
    </rPh>
    <rPh sb="5" eb="6">
      <t>サキ</t>
    </rPh>
    <rPh sb="7" eb="9">
      <t>ブンシツ</t>
    </rPh>
    <rPh sb="12" eb="14">
      <t>バアイ</t>
    </rPh>
    <rPh sb="15" eb="17">
      <t>キサイ</t>
    </rPh>
    <rPh sb="17" eb="18">
      <t>レイ</t>
    </rPh>
    <phoneticPr fontId="4"/>
  </si>
  <si>
    <t>３．</t>
    <phoneticPr fontId="4"/>
  </si>
  <si>
    <t>小計（Ⅰ＋Ⅱ＋Ⅲ）</t>
    <rPh sb="0" eb="2">
      <t>ショウケイ</t>
    </rPh>
    <phoneticPr fontId="4"/>
  </si>
  <si>
    <t>Ⅳ．間接経費</t>
    <rPh sb="2" eb="4">
      <t>カンセツ</t>
    </rPh>
    <rPh sb="4" eb="6">
      <t>ケイヒ</t>
    </rPh>
    <phoneticPr fontId="4"/>
  </si>
  <si>
    <t>消費税及び地方消費税</t>
    <rPh sb="0" eb="3">
      <t>ショウヒゼイ</t>
    </rPh>
    <rPh sb="3" eb="4">
      <t>オヨ</t>
    </rPh>
    <rPh sb="5" eb="7">
      <t>チホウ</t>
    </rPh>
    <rPh sb="7" eb="10">
      <t>ショウヒゼイ</t>
    </rPh>
    <phoneticPr fontId="4"/>
  </si>
  <si>
    <t>総計</t>
    <rPh sb="0" eb="2">
      <t>ソウケイ</t>
    </rPh>
    <phoneticPr fontId="4"/>
  </si>
  <si>
    <t>×</t>
    <phoneticPr fontId="4"/>
  </si>
  <si>
    <t>H</t>
    <phoneticPr fontId="4"/>
  </si>
  <si>
    <t>＝</t>
    <phoneticPr fontId="4"/>
  </si>
  <si>
    <t>根戸太郎（健保等級 20）</t>
    <rPh sb="0" eb="2">
      <t>ネド</t>
    </rPh>
    <rPh sb="2" eb="4">
      <t>タロウ</t>
    </rPh>
    <rPh sb="5" eb="7">
      <t>ケンポ</t>
    </rPh>
    <rPh sb="7" eb="9">
      <t>トウキュウ</t>
    </rPh>
    <phoneticPr fontId="4"/>
  </si>
  <si>
    <t>根戸花子（健保等級 30）</t>
    <rPh sb="0" eb="2">
      <t>ネド</t>
    </rPh>
    <rPh sb="2" eb="4">
      <t>ハナコ</t>
    </rPh>
    <rPh sb="5" eb="7">
      <t>ケンポ</t>
    </rPh>
    <rPh sb="7" eb="9">
      <t>トウキュウ</t>
    </rPh>
    <phoneticPr fontId="4"/>
  </si>
  <si>
    <t>根戸○○</t>
    <rPh sb="0" eb="2">
      <t>ネド</t>
    </rPh>
    <phoneticPr fontId="4"/>
  </si>
  <si>
    <t>＝</t>
    <phoneticPr fontId="4"/>
  </si>
  <si>
    <t>Ⅳ．間接経費</t>
    <rPh sb="2" eb="4">
      <t>カンセツ</t>
    </rPh>
    <rPh sb="4" eb="6">
      <t>ケイヒ</t>
    </rPh>
    <phoneticPr fontId="3"/>
  </si>
  <si>
    <t>合計Ａ(Ⅰ＋Ⅱ＋Ⅲ＋Ⅳ）</t>
    <rPh sb="0" eb="2">
      <t>ゴウケイ</t>
    </rPh>
    <phoneticPr fontId="3"/>
  </si>
  <si>
    <t>消費税及び地方消費税</t>
    <rPh sb="0" eb="3">
      <t>ショウヒゼイ</t>
    </rPh>
    <rPh sb="3" eb="4">
      <t>オヨ</t>
    </rPh>
    <rPh sb="5" eb="7">
      <t>チホウ</t>
    </rPh>
    <rPh sb="7" eb="10">
      <t>ショウヒゼイ</t>
    </rPh>
    <phoneticPr fontId="19"/>
  </si>
  <si>
    <t>合計Ｂ（Ａ+消費税及び地方消費税）</t>
    <rPh sb="0" eb="2">
      <t>ゴウケイ</t>
    </rPh>
    <rPh sb="6" eb="9">
      <t>ショウヒゼイ</t>
    </rPh>
    <rPh sb="9" eb="10">
      <t>オヨ</t>
    </rPh>
    <rPh sb="11" eb="13">
      <t>チホウ</t>
    </rPh>
    <rPh sb="13" eb="16">
      <t>ショウヒゼイ</t>
    </rPh>
    <phoneticPr fontId="4"/>
  </si>
  <si>
    <t>＠</t>
    <phoneticPr fontId="4"/>
  </si>
  <si>
    <t>＠</t>
    <phoneticPr fontId="4"/>
  </si>
  <si>
    <t>７．</t>
    <phoneticPr fontId="4"/>
  </si>
  <si>
    <t>（１）収支計画</t>
    <rPh sb="3" eb="5">
      <t>シュウシ</t>
    </rPh>
    <rPh sb="5" eb="7">
      <t>ケイカク</t>
    </rPh>
    <phoneticPr fontId="4"/>
  </si>
  <si>
    <t>区分</t>
    <rPh sb="0" eb="2">
      <t>クブン</t>
    </rPh>
    <phoneticPr fontId="4"/>
  </si>
  <si>
    <t>支出</t>
    <rPh sb="0" eb="2">
      <t>シシュツ</t>
    </rPh>
    <phoneticPr fontId="4"/>
  </si>
  <si>
    <t>収入</t>
    <rPh sb="0" eb="2">
      <t>シュウニュウ</t>
    </rPh>
    <phoneticPr fontId="4"/>
  </si>
  <si>
    <t>Ⅰ．自己資金</t>
    <rPh sb="2" eb="4">
      <t>ジコ</t>
    </rPh>
    <rPh sb="4" eb="6">
      <t>シキン</t>
    </rPh>
    <phoneticPr fontId="4"/>
  </si>
  <si>
    <t>Ⅱ．借入金</t>
    <rPh sb="2" eb="4">
      <t>シャクニュウ</t>
    </rPh>
    <rPh sb="4" eb="5">
      <t>キン</t>
    </rPh>
    <phoneticPr fontId="4"/>
  </si>
  <si>
    <t>Ⅲ．その他の収入</t>
    <rPh sb="4" eb="5">
      <t>タ</t>
    </rPh>
    <rPh sb="6" eb="8">
      <t>シュウニュウ</t>
    </rPh>
    <phoneticPr fontId="4"/>
  </si>
  <si>
    <t>（小計）</t>
    <rPh sb="1" eb="3">
      <t>ショウケイ</t>
    </rPh>
    <phoneticPr fontId="4"/>
  </si>
  <si>
    <t>合計</t>
    <rPh sb="0" eb="2">
      <t>ゴウケイ</t>
    </rPh>
    <phoneticPr fontId="4"/>
  </si>
  <si>
    <t>（２）借入金の調達方法</t>
    <rPh sb="3" eb="5">
      <t>シャクニュウ</t>
    </rPh>
    <rPh sb="5" eb="6">
      <t>キン</t>
    </rPh>
    <rPh sb="7" eb="9">
      <t>チョウタツ</t>
    </rPh>
    <rPh sb="9" eb="11">
      <t>ホウホウ</t>
    </rPh>
    <phoneticPr fontId="4"/>
  </si>
  <si>
    <t>Ｅメールアドレス</t>
    <phoneticPr fontId="4"/>
  </si>
  <si>
    <t>提案日</t>
    <rPh sb="0" eb="2">
      <t>テイアン</t>
    </rPh>
    <rPh sb="2" eb="3">
      <t>ビ</t>
    </rPh>
    <phoneticPr fontId="4"/>
  </si>
  <si>
    <t>受付番号(提案者)</t>
    <rPh sb="5" eb="8">
      <t>テイアンシャ</t>
    </rPh>
    <phoneticPr fontId="4"/>
  </si>
  <si>
    <t>提案者名</t>
    <rPh sb="0" eb="2">
      <t>テイアン</t>
    </rPh>
    <phoneticPr fontId="4"/>
  </si>
  <si>
    <t>（単位：円）</t>
    <phoneticPr fontId="4"/>
  </si>
  <si>
    <t>123-4567</t>
    <phoneticPr fontId="4"/>
  </si>
  <si>
    <t>全期間総括表</t>
    <rPh sb="0" eb="3">
      <t>ゼンキカン</t>
    </rPh>
    <rPh sb="3" eb="5">
      <t>ソウカツ</t>
    </rPh>
    <rPh sb="5" eb="6">
      <t>ヒョウ</t>
    </rPh>
    <phoneticPr fontId="4"/>
  </si>
  <si>
    <t>abc.def_ghi@nedo.go.jp</t>
    <phoneticPr fontId="4"/>
  </si>
  <si>
    <t>提案者法人番号</t>
  </si>
  <si>
    <t>提案者</t>
    <rPh sb="0" eb="2">
      <t>テイアン</t>
    </rPh>
    <rPh sb="2" eb="3">
      <t>シャ</t>
    </rPh>
    <phoneticPr fontId="4"/>
  </si>
  <si>
    <t>８．</t>
    <phoneticPr fontId="4"/>
  </si>
  <si>
    <t>全従業員数</t>
    <rPh sb="0" eb="1">
      <t>ゼン</t>
    </rPh>
    <rPh sb="1" eb="4">
      <t>ジュウギョウイン</t>
    </rPh>
    <rPh sb="4" eb="5">
      <t>スウ</t>
    </rPh>
    <phoneticPr fontId="4"/>
  </si>
  <si>
    <t>経営者の数</t>
    <rPh sb="0" eb="3">
      <t>ケイエイシャ</t>
    </rPh>
    <rPh sb="4" eb="5">
      <t>カズ</t>
    </rPh>
    <phoneticPr fontId="4"/>
  </si>
  <si>
    <t>シート名</t>
    <rPh sb="3" eb="4">
      <t>メイ</t>
    </rPh>
    <phoneticPr fontId="4"/>
  </si>
  <si>
    <t>記載にあたっての注意事項</t>
    <rPh sb="0" eb="2">
      <t>キサイ</t>
    </rPh>
    <rPh sb="8" eb="10">
      <t>チュウイ</t>
    </rPh>
    <rPh sb="10" eb="12">
      <t>ジコウ</t>
    </rPh>
    <phoneticPr fontId="4"/>
  </si>
  <si>
    <t>　　(8)委員会費</t>
    <rPh sb="5" eb="7">
      <t>イイン</t>
    </rPh>
    <rPh sb="7" eb="9">
      <t>カイヒ</t>
    </rPh>
    <phoneticPr fontId="4"/>
  </si>
  <si>
    <t>　　(9)学会等参加費</t>
    <rPh sb="5" eb="7">
      <t>ガッカイ</t>
    </rPh>
    <rPh sb="7" eb="8">
      <t>トウ</t>
    </rPh>
    <rPh sb="8" eb="11">
      <t>サンカヒ</t>
    </rPh>
    <phoneticPr fontId="4"/>
  </si>
  <si>
    <t>　　(1)光熱水料</t>
    <rPh sb="5" eb="6">
      <t>ヒカリ</t>
    </rPh>
    <rPh sb="6" eb="7">
      <t>ネツ</t>
    </rPh>
    <rPh sb="7" eb="8">
      <t>スイ</t>
    </rPh>
    <rPh sb="8" eb="9">
      <t>リョウ</t>
    </rPh>
    <phoneticPr fontId="4"/>
  </si>
  <si>
    <t>　　(2)会議費</t>
    <rPh sb="5" eb="8">
      <t>カイギヒ</t>
    </rPh>
    <phoneticPr fontId="4"/>
  </si>
  <si>
    <t>　　(7)運送費</t>
    <rPh sb="5" eb="8">
      <t>ウンソウヒ</t>
    </rPh>
    <phoneticPr fontId="4"/>
  </si>
  <si>
    <t>　　(6)通訳費・翻訳費</t>
    <rPh sb="5" eb="7">
      <t>ツウヤク</t>
    </rPh>
    <rPh sb="7" eb="8">
      <t>ヒ</t>
    </rPh>
    <rPh sb="9" eb="11">
      <t>ホンヤク</t>
    </rPh>
    <rPh sb="11" eb="12">
      <t>ヒ</t>
    </rPh>
    <phoneticPr fontId="4"/>
  </si>
  <si>
    <t>　　(5)図書資料費</t>
    <rPh sb="5" eb="7">
      <t>トショ</t>
    </rPh>
    <rPh sb="7" eb="9">
      <t>シリョウ</t>
    </rPh>
    <rPh sb="9" eb="10">
      <t>ヒ</t>
    </rPh>
    <phoneticPr fontId="4"/>
  </si>
  <si>
    <t>　　(4)借料（リース、レンタル等）</t>
    <rPh sb="5" eb="7">
      <t>シャクリョウ</t>
    </rPh>
    <rPh sb="16" eb="17">
      <t>ナド</t>
    </rPh>
    <phoneticPr fontId="4"/>
  </si>
  <si>
    <t>　　(3)通信費</t>
    <rPh sb="5" eb="8">
      <t>ツウシンヒ</t>
    </rPh>
    <phoneticPr fontId="4"/>
  </si>
  <si>
    <t>提案書様式</t>
    <rPh sb="0" eb="3">
      <t>テイアンショ</t>
    </rPh>
    <rPh sb="3" eb="5">
      <t>ヨウシキ</t>
    </rPh>
    <phoneticPr fontId="4"/>
  </si>
  <si>
    <t>（提案書様式)の提案日</t>
    <rPh sb="8" eb="10">
      <t>テイアン</t>
    </rPh>
    <rPh sb="10" eb="11">
      <t>ビ</t>
    </rPh>
    <phoneticPr fontId="4"/>
  </si>
  <si>
    <t>（提案書様式)</t>
    <phoneticPr fontId="4"/>
  </si>
  <si>
    <t>（提案書様式）の１.</t>
    <phoneticPr fontId="4"/>
  </si>
  <si>
    <t>（提案書様式）の２.</t>
    <phoneticPr fontId="4"/>
  </si>
  <si>
    <t>（提案書様式）の６.</t>
    <phoneticPr fontId="4"/>
  </si>
  <si>
    <t>（提案書様式）の７.</t>
    <phoneticPr fontId="4"/>
  </si>
  <si>
    <t>（提案書様式）の３.</t>
    <rPh sb="1" eb="4">
      <t>テイアンショ</t>
    </rPh>
    <rPh sb="4" eb="6">
      <t>ヨウシキ</t>
    </rPh>
    <phoneticPr fontId="4"/>
  </si>
  <si>
    <t>（提案書様式）の4.</t>
    <phoneticPr fontId="4"/>
  </si>
  <si>
    <t>（提案書様式）</t>
    <phoneticPr fontId="4"/>
  </si>
  <si>
    <t>（提案書様式）の８.</t>
    <phoneticPr fontId="4"/>
  </si>
  <si>
    <t>（提案書様式）</t>
    <rPh sb="1" eb="4">
      <t>テイアンショ</t>
    </rPh>
    <rPh sb="4" eb="6">
      <t>ヨウシキ</t>
    </rPh>
    <phoneticPr fontId="4"/>
  </si>
  <si>
    <t>交付決定通知書に記載する事業開始の日から</t>
    <rPh sb="0" eb="2">
      <t>コウフ</t>
    </rPh>
    <rPh sb="2" eb="4">
      <t>ケッテイ</t>
    </rPh>
    <rPh sb="4" eb="7">
      <t>ツウチショ</t>
    </rPh>
    <rPh sb="8" eb="10">
      <t>キサイ</t>
    </rPh>
    <rPh sb="12" eb="14">
      <t>ジギョウ</t>
    </rPh>
    <rPh sb="14" eb="16">
      <t>カイシ</t>
    </rPh>
    <rPh sb="17" eb="18">
      <t>ヒ</t>
    </rPh>
    <phoneticPr fontId="4"/>
  </si>
  <si>
    <t>□□□の開発</t>
    <rPh sb="4" eb="6">
      <t>カイハツ</t>
    </rPh>
    <phoneticPr fontId="4"/>
  </si>
  <si>
    <t>＊＊＊＊を目的とし、＊＊＊＊を開発する。</t>
    <rPh sb="5" eb="7">
      <t>モクテキ</t>
    </rPh>
    <rPh sb="15" eb="17">
      <t>カイハツ</t>
    </rPh>
    <phoneticPr fontId="4"/>
  </si>
  <si>
    <t>代表取締役</t>
    <rPh sb="0" eb="2">
      <t>ダイヒョウ</t>
    </rPh>
    <rPh sb="2" eb="5">
      <t>トリシマリヤク</t>
    </rPh>
    <phoneticPr fontId="4"/>
  </si>
  <si>
    <r>
      <t xml:space="preserve">※内容がセルに全て表示されていなくても結構です。行を追加したり、削除したりしないでください。
</t>
    </r>
    <r>
      <rPr>
        <b/>
        <sz val="11"/>
        <rFont val="ＭＳ Ｐ明朝"/>
        <family val="1"/>
        <charset val="128"/>
      </rPr>
      <t>microsoft-wordからコピーする際は、”形式を指定して貼り付け→テキスト”を指定してください。</t>
    </r>
    <r>
      <rPr>
        <b/>
        <sz val="11"/>
        <color rgb="FFFF0000"/>
        <rFont val="ＭＳ Ｐ明朝"/>
        <family val="1"/>
        <charset val="128"/>
      </rPr>
      <t xml:space="preserve">
</t>
    </r>
    <rPh sb="1" eb="3">
      <t>ナイヨウ</t>
    </rPh>
    <rPh sb="7" eb="8">
      <t>スベ</t>
    </rPh>
    <rPh sb="9" eb="11">
      <t>ヒョウジ</t>
    </rPh>
    <rPh sb="19" eb="21">
      <t>ケッコウ</t>
    </rPh>
    <phoneticPr fontId="4"/>
  </si>
  <si>
    <t>（内、経営者）</t>
    <rPh sb="1" eb="2">
      <t>ウチ</t>
    </rPh>
    <rPh sb="3" eb="6">
      <t>ケイエイシャ</t>
    </rPh>
    <phoneticPr fontId="4"/>
  </si>
  <si>
    <t>連絡先担当者 所属</t>
    <phoneticPr fontId="4"/>
  </si>
  <si>
    <t>連絡先担当者 役職</t>
    <phoneticPr fontId="4"/>
  </si>
  <si>
    <t>連絡先担当者 氏名</t>
    <phoneticPr fontId="4"/>
  </si>
  <si>
    <t>連絡先郵便番号</t>
    <phoneticPr fontId="4"/>
  </si>
  <si>
    <t>（提案書様式 添付１）</t>
    <rPh sb="7" eb="9">
      <t>テンプ</t>
    </rPh>
    <phoneticPr fontId="4"/>
  </si>
  <si>
    <t>（提案書様式 添付１）</t>
    <phoneticPr fontId="4"/>
  </si>
  <si>
    <t>(提案書様式 添付２）</t>
    <rPh sb="1" eb="4">
      <t>テイアンショ</t>
    </rPh>
    <rPh sb="4" eb="6">
      <t>ヨウシキ</t>
    </rPh>
    <rPh sb="7" eb="9">
      <t>テンプ</t>
    </rPh>
    <phoneticPr fontId="4"/>
  </si>
  <si>
    <t>計</t>
    <rPh sb="0" eb="1">
      <t>ケイ</t>
    </rPh>
    <phoneticPr fontId="4"/>
  </si>
  <si>
    <t>（大項目）</t>
    <rPh sb="1" eb="4">
      <t>ダイコウモク</t>
    </rPh>
    <phoneticPr fontId="4"/>
  </si>
  <si>
    <t>（中項目）</t>
    <rPh sb="1" eb="4">
      <t>チュウコウモク</t>
    </rPh>
    <phoneticPr fontId="4"/>
  </si>
  <si>
    <t>（提案書様式）の１.</t>
    <phoneticPr fontId="4"/>
  </si>
  <si>
    <t>別紙２</t>
    <phoneticPr fontId="4"/>
  </si>
  <si>
    <t>入力規制</t>
    <rPh sb="0" eb="2">
      <t>ニュウリョク</t>
    </rPh>
    <rPh sb="2" eb="4">
      <t>キセイ</t>
    </rPh>
    <phoneticPr fontId="4"/>
  </si>
  <si>
    <t>うち委託先</t>
    <rPh sb="2" eb="5">
      <t>イタクサキ</t>
    </rPh>
    <phoneticPr fontId="4"/>
  </si>
  <si>
    <t>（提案書様式１）の１．会社概要（１）を記入
法人設立準備中の者は記載不要</t>
    <rPh sb="1" eb="4">
      <t>テイアンショ</t>
    </rPh>
    <rPh sb="4" eb="6">
      <t>ヨウシキ</t>
    </rPh>
    <rPh sb="11" eb="13">
      <t>カイシャ</t>
    </rPh>
    <rPh sb="13" eb="15">
      <t>ガイヨウ</t>
    </rPh>
    <rPh sb="19" eb="21">
      <t>キニュウ</t>
    </rPh>
    <rPh sb="22" eb="24">
      <t>ホウジン</t>
    </rPh>
    <rPh sb="24" eb="26">
      <t>セツリツ</t>
    </rPh>
    <rPh sb="26" eb="29">
      <t>ジュンビチュウ</t>
    </rPh>
    <rPh sb="30" eb="31">
      <t>モノ</t>
    </rPh>
    <rPh sb="32" eb="34">
      <t>キサイ</t>
    </rPh>
    <rPh sb="34" eb="36">
      <t>フヨウ</t>
    </rPh>
    <phoneticPr fontId="4"/>
  </si>
  <si>
    <r>
      <t>・情報項目シートに記載した内容を参照している部分については</t>
    </r>
    <r>
      <rPr>
        <sz val="11"/>
        <color rgb="FFFF0000"/>
        <rFont val="ＭＳ 明朝"/>
        <family val="1"/>
        <charset val="128"/>
      </rPr>
      <t>記載は不要</t>
    </r>
    <r>
      <rPr>
        <sz val="11"/>
        <color theme="1"/>
        <rFont val="ＭＳ 明朝"/>
        <family val="1"/>
        <charset val="128"/>
      </rPr>
      <t>です。
・</t>
    </r>
    <r>
      <rPr>
        <sz val="11"/>
        <color rgb="FFFF0000"/>
        <rFont val="ＭＳ 明朝"/>
        <family val="1"/>
        <charset val="128"/>
      </rPr>
      <t>赤字「直接記載ください」は、</t>
    </r>
    <r>
      <rPr>
        <sz val="11"/>
        <rFont val="ＭＳ 明朝"/>
        <family val="1"/>
        <charset val="128"/>
      </rPr>
      <t>提案書様式に直接記載</t>
    </r>
    <r>
      <rPr>
        <sz val="11"/>
        <color theme="1"/>
        <rFont val="ＭＳ 明朝"/>
        <family val="1"/>
        <charset val="128"/>
      </rPr>
      <t>ください。
・印刷時に印字されない文字がある場合には、行の高さを変更する等して、適宜レイアウトを変更してください。
・「提案書作成にあたって（MS-Word)」に提案書様式（word版）がありますので、そちらの様式で作成することも
　可能です。その場合は、特に、数値の転記ミスにお気をつけください。</t>
    </r>
    <rPh sb="1" eb="3">
      <t>ジョウホウ</t>
    </rPh>
    <rPh sb="3" eb="5">
      <t>コウモク</t>
    </rPh>
    <rPh sb="9" eb="11">
      <t>キサイ</t>
    </rPh>
    <rPh sb="13" eb="15">
      <t>ナイヨウ</t>
    </rPh>
    <rPh sb="16" eb="18">
      <t>サンショウ</t>
    </rPh>
    <rPh sb="22" eb="24">
      <t>ブブン</t>
    </rPh>
    <rPh sb="29" eb="31">
      <t>キサイ</t>
    </rPh>
    <rPh sb="32" eb="34">
      <t>フヨウ</t>
    </rPh>
    <rPh sb="39" eb="41">
      <t>アカジ</t>
    </rPh>
    <rPh sb="42" eb="44">
      <t>チョクセツ</t>
    </rPh>
    <rPh sb="44" eb="46">
      <t>キサイ</t>
    </rPh>
    <rPh sb="53" eb="56">
      <t>テイアンショ</t>
    </rPh>
    <rPh sb="56" eb="58">
      <t>ヨウシキ</t>
    </rPh>
    <rPh sb="59" eb="61">
      <t>チョクセツ</t>
    </rPh>
    <rPh sb="61" eb="63">
      <t>キサイ</t>
    </rPh>
    <rPh sb="70" eb="72">
      <t>インサツ</t>
    </rPh>
    <rPh sb="72" eb="73">
      <t>ジ</t>
    </rPh>
    <rPh sb="74" eb="76">
      <t>インジ</t>
    </rPh>
    <rPh sb="80" eb="82">
      <t>モジ</t>
    </rPh>
    <rPh sb="85" eb="87">
      <t>バアイ</t>
    </rPh>
    <rPh sb="90" eb="91">
      <t>ギョウ</t>
    </rPh>
    <rPh sb="92" eb="93">
      <t>タカ</t>
    </rPh>
    <rPh sb="95" eb="97">
      <t>ヘンコウ</t>
    </rPh>
    <rPh sb="99" eb="100">
      <t>ナド</t>
    </rPh>
    <rPh sb="103" eb="105">
      <t>テキギ</t>
    </rPh>
    <rPh sb="111" eb="113">
      <t>ヘンコウ</t>
    </rPh>
    <rPh sb="123" eb="126">
      <t>テイアンショ</t>
    </rPh>
    <rPh sb="126" eb="128">
      <t>サクセイ</t>
    </rPh>
    <rPh sb="144" eb="147">
      <t>テイアンショ</t>
    </rPh>
    <rPh sb="147" eb="149">
      <t>ヨウシキ</t>
    </rPh>
    <rPh sb="154" eb="155">
      <t>バン</t>
    </rPh>
    <rPh sb="168" eb="170">
      <t>ヨウシキ</t>
    </rPh>
    <rPh sb="171" eb="173">
      <t>サクセイ</t>
    </rPh>
    <rPh sb="180" eb="182">
      <t>カノウ</t>
    </rPh>
    <rPh sb="187" eb="189">
      <t>バアイ</t>
    </rPh>
    <rPh sb="191" eb="192">
      <t>トク</t>
    </rPh>
    <rPh sb="194" eb="196">
      <t>スウチ</t>
    </rPh>
    <rPh sb="197" eb="199">
      <t>テンキ</t>
    </rPh>
    <rPh sb="203" eb="204">
      <t>キ</t>
    </rPh>
    <phoneticPr fontId="4"/>
  </si>
  <si>
    <t>設立年月日</t>
    <rPh sb="2" eb="5">
      <t>ネンガッピ</t>
    </rPh>
    <phoneticPr fontId="4"/>
  </si>
  <si>
    <t>○○大学、▲▲株式会社</t>
    <rPh sb="7" eb="11">
      <t>カブシキカイシャ</t>
    </rPh>
    <phoneticPr fontId="4"/>
  </si>
  <si>
    <t>補助率　1/2以内</t>
    <rPh sb="0" eb="3">
      <t>ホジョリツ</t>
    </rPh>
    <rPh sb="7" eb="9">
      <t>イナイ</t>
    </rPh>
    <phoneticPr fontId="4"/>
  </si>
  <si>
    <t>回</t>
    <rPh sb="0" eb="1">
      <t>カイ</t>
    </rPh>
    <phoneticPr fontId="4"/>
  </si>
  <si>
    <t>国内旅費</t>
    <rPh sb="0" eb="2">
      <t>コクナイ</t>
    </rPh>
    <rPh sb="2" eb="4">
      <t>リョヒ</t>
    </rPh>
    <phoneticPr fontId="4"/>
  </si>
  <si>
    <t>海外旅費</t>
    <rPh sb="0" eb="2">
      <t>カイガイ</t>
    </rPh>
    <rPh sb="2" eb="4">
      <t>リョヒ</t>
    </rPh>
    <phoneticPr fontId="4"/>
  </si>
  <si>
    <t>　経費や事業目標は上記の考え方に沿ってご記載ください。</t>
    <rPh sb="1" eb="3">
      <t>ケイヒ</t>
    </rPh>
    <rPh sb="4" eb="6">
      <t>ジギョウ</t>
    </rPh>
    <rPh sb="6" eb="8">
      <t>モクヒョウ</t>
    </rPh>
    <rPh sb="9" eb="11">
      <t>ジョウキ</t>
    </rPh>
    <rPh sb="12" eb="13">
      <t>カンガ</t>
    </rPh>
    <rPh sb="14" eb="15">
      <t>カタ</t>
    </rPh>
    <rPh sb="16" eb="17">
      <t>ソ</t>
    </rPh>
    <rPh sb="20" eb="22">
      <t>キサイ</t>
    </rPh>
    <phoneticPr fontId="4"/>
  </si>
  <si>
    <t>○○ソフト外注</t>
    <rPh sb="5" eb="7">
      <t>ガイチュウ</t>
    </rPh>
    <phoneticPr fontId="4"/>
  </si>
  <si>
    <t>（Ⅰ+Ⅱ+Ⅲ）×</t>
    <phoneticPr fontId="4"/>
  </si>
  <si>
    <t>%</t>
    <phoneticPr fontId="4"/>
  </si>
  <si>
    <t>分類番号31000</t>
    <rPh sb="0" eb="2">
      <t>ブンルイ</t>
    </rPh>
    <rPh sb="2" eb="4">
      <t>バンゴウ</t>
    </rPh>
    <phoneticPr fontId="4"/>
  </si>
  <si>
    <t>分類番号11000</t>
    <rPh sb="0" eb="2">
      <t>ブンルイ</t>
    </rPh>
    <rPh sb="2" eb="4">
      <t>バンゴウ</t>
    </rPh>
    <phoneticPr fontId="4"/>
  </si>
  <si>
    <t>分類番号12221</t>
    <rPh sb="0" eb="2">
      <t>ブンルイ</t>
    </rPh>
    <rPh sb="2" eb="4">
      <t>バンゴウ</t>
    </rPh>
    <phoneticPr fontId="4"/>
  </si>
  <si>
    <t>分類番号12222</t>
    <rPh sb="0" eb="2">
      <t>ブンルイ</t>
    </rPh>
    <rPh sb="2" eb="4">
      <t>バンゴウ</t>
    </rPh>
    <phoneticPr fontId="4"/>
  </si>
  <si>
    <t>分類番号12223</t>
    <rPh sb="0" eb="2">
      <t>ブンルイ</t>
    </rPh>
    <rPh sb="2" eb="4">
      <t>バンゴウ</t>
    </rPh>
    <phoneticPr fontId="4"/>
  </si>
  <si>
    <t>分類番号12224</t>
    <rPh sb="0" eb="2">
      <t>ブンルイ</t>
    </rPh>
    <rPh sb="2" eb="4">
      <t>バンゴウ</t>
    </rPh>
    <phoneticPr fontId="4"/>
  </si>
  <si>
    <t>分類番号12225</t>
    <rPh sb="0" eb="2">
      <t>ブンルイ</t>
    </rPh>
    <rPh sb="2" eb="4">
      <t>バンゴウ</t>
    </rPh>
    <phoneticPr fontId="4"/>
  </si>
  <si>
    <t>development of □□□</t>
    <phoneticPr fontId="4"/>
  </si>
  <si>
    <t>上記の英訳を記入。</t>
    <rPh sb="0" eb="2">
      <t>ジョウキ</t>
    </rPh>
    <rPh sb="3" eb="5">
      <t>エイヤク</t>
    </rPh>
    <rPh sb="6" eb="8">
      <t>キニュウ</t>
    </rPh>
    <phoneticPr fontId="4"/>
  </si>
  <si>
    <t>・薄オレンジのセルはすべて記載してください。該当しないものは、なし　と記載。
・「補助事業に要する経費、補助対象費用および交付提案額」（白色セル）は、項目別明細表の値が反映されます。
・項目別明細表を作成後、情報項目シートの「補助事業の総費用、補助対象費用および交付提案額」が、項目別明細表の合計セルを参照しているか再度確認してください。</t>
    <rPh sb="1" eb="2">
      <t>ウス</t>
    </rPh>
    <rPh sb="13" eb="15">
      <t>キサイ</t>
    </rPh>
    <rPh sb="22" eb="24">
      <t>ガイトウ</t>
    </rPh>
    <rPh sb="35" eb="37">
      <t>キサイ</t>
    </rPh>
    <rPh sb="43" eb="45">
      <t>ジギョウ</t>
    </rPh>
    <rPh sb="49" eb="51">
      <t>ケイヒ</t>
    </rPh>
    <rPh sb="54" eb="56">
      <t>タイショウ</t>
    </rPh>
    <rPh sb="56" eb="58">
      <t>ヒヨウ</t>
    </rPh>
    <rPh sb="61" eb="63">
      <t>コウフ</t>
    </rPh>
    <rPh sb="63" eb="65">
      <t>テイアン</t>
    </rPh>
    <rPh sb="65" eb="66">
      <t>ガク</t>
    </rPh>
    <rPh sb="68" eb="69">
      <t>シロ</t>
    </rPh>
    <rPh sb="69" eb="70">
      <t>イロ</t>
    </rPh>
    <rPh sb="75" eb="77">
      <t>コウモク</t>
    </rPh>
    <rPh sb="77" eb="78">
      <t>ベツ</t>
    </rPh>
    <rPh sb="78" eb="81">
      <t>メイサイヒョウ</t>
    </rPh>
    <rPh sb="82" eb="83">
      <t>アタイ</t>
    </rPh>
    <rPh sb="84" eb="86">
      <t>ハンエイ</t>
    </rPh>
    <rPh sb="100" eb="102">
      <t>サクセイ</t>
    </rPh>
    <rPh sb="102" eb="103">
      <t>ゴ</t>
    </rPh>
    <rPh sb="104" eb="106">
      <t>ジョウホウ</t>
    </rPh>
    <rPh sb="106" eb="108">
      <t>コウモク</t>
    </rPh>
    <rPh sb="133" eb="135">
      <t>テイアン</t>
    </rPh>
    <rPh sb="146" eb="148">
      <t>ゴウケイ</t>
    </rPh>
    <rPh sb="151" eb="153">
      <t>サンショウ</t>
    </rPh>
    <rPh sb="158" eb="160">
      <t>サイド</t>
    </rPh>
    <rPh sb="160" eb="162">
      <t>カクニン</t>
    </rPh>
    <phoneticPr fontId="4"/>
  </si>
  <si>
    <t>・項目別明細表を先に作成するようにしてください。
・項目別明細表が作成されれば、数値が反映されるようにしてあります。
・項目別明細表の補助対象費用の各項目の合計セルを参照しているか確認してください。</t>
  </si>
  <si>
    <t>補助先総括表</t>
    <rPh sb="2" eb="3">
      <t>サキ</t>
    </rPh>
    <rPh sb="3" eb="5">
      <t>ソウカツ</t>
    </rPh>
    <rPh sb="5" eb="6">
      <t>ヒョウ</t>
    </rPh>
    <phoneticPr fontId="4"/>
  </si>
  <si>
    <t>・項目別明細表を先に作成するようにしてください。
・項目別明細表が作成されれば、数値が反映されるようにしてあります。
・項目別明細表の補助対象費用の各項目の合計セルを参照しているか確認してください。</t>
    <rPh sb="1" eb="3">
      <t>コウモク</t>
    </rPh>
    <rPh sb="3" eb="4">
      <t>ベツ</t>
    </rPh>
    <rPh sb="4" eb="7">
      <t>メイサイヒョウ</t>
    </rPh>
    <rPh sb="8" eb="9">
      <t>サキ</t>
    </rPh>
    <rPh sb="10" eb="12">
      <t>サクセイ</t>
    </rPh>
    <rPh sb="26" eb="28">
      <t>コウモク</t>
    </rPh>
    <rPh sb="28" eb="29">
      <t>ベツ</t>
    </rPh>
    <rPh sb="29" eb="32">
      <t>メイサイヒョウ</t>
    </rPh>
    <rPh sb="33" eb="35">
      <t>サクセイ</t>
    </rPh>
    <rPh sb="40" eb="42">
      <t>スウチ</t>
    </rPh>
    <rPh sb="43" eb="45">
      <t>ハンエイ</t>
    </rPh>
    <rPh sb="60" eb="62">
      <t>コウモク</t>
    </rPh>
    <rPh sb="62" eb="63">
      <t>ベツ</t>
    </rPh>
    <rPh sb="63" eb="66">
      <t>メイサイヒョウ</t>
    </rPh>
    <rPh sb="69" eb="71">
      <t>タイショウ</t>
    </rPh>
    <rPh sb="71" eb="73">
      <t>ヒヨウ</t>
    </rPh>
    <rPh sb="74" eb="75">
      <t>カク</t>
    </rPh>
    <rPh sb="75" eb="77">
      <t>コウモク</t>
    </rPh>
    <rPh sb="78" eb="80">
      <t>ゴウケイ</t>
    </rPh>
    <rPh sb="83" eb="85">
      <t>サンショウ</t>
    </rPh>
    <rPh sb="90" eb="92">
      <t>カクニン</t>
    </rPh>
    <phoneticPr fontId="4"/>
  </si>
  <si>
    <t>項目別明細表（補助先）</t>
    <rPh sb="0" eb="2">
      <t>コウモク</t>
    </rPh>
    <rPh sb="2" eb="3">
      <t>ベツ</t>
    </rPh>
    <rPh sb="3" eb="6">
      <t>メイサイヒョウ</t>
    </rPh>
    <rPh sb="9" eb="10">
      <t>サキ</t>
    </rPh>
    <phoneticPr fontId="4"/>
  </si>
  <si>
    <t>委託・共同事業先総括表</t>
    <rPh sb="0" eb="2">
      <t>イタク</t>
    </rPh>
    <rPh sb="7" eb="8">
      <t>サキ</t>
    </rPh>
    <rPh sb="8" eb="10">
      <t>ソウカツ</t>
    </rPh>
    <rPh sb="10" eb="11">
      <t>ヒョウ</t>
    </rPh>
    <phoneticPr fontId="4"/>
  </si>
  <si>
    <t>・項目別明細表を先に作成するようにしてください。
・委託・共同事業費用は、Ⅳ．１．に計上してください。
・委託・共同事業先が2機関以上の場合は、Ⅳ．１．に当該事業者の行を追加し、金額を転記してください
・費用計上する内容を増やすために行を追加した場合は、細目の小計がその内訳と整合しているか確認してください。</t>
    <rPh sb="1" eb="3">
      <t>コウモク</t>
    </rPh>
    <rPh sb="3" eb="4">
      <t>ベツ</t>
    </rPh>
    <rPh sb="4" eb="7">
      <t>メイサイヒョウ</t>
    </rPh>
    <rPh sb="8" eb="9">
      <t>サキ</t>
    </rPh>
    <rPh sb="10" eb="12">
      <t>サクセイ</t>
    </rPh>
    <rPh sb="33" eb="35">
      <t>ヒヨウ</t>
    </rPh>
    <rPh sb="42" eb="44">
      <t>ケイジョウ</t>
    </rPh>
    <rPh sb="60" eb="61">
      <t>サキ</t>
    </rPh>
    <rPh sb="63" eb="65">
      <t>キカン</t>
    </rPh>
    <rPh sb="65" eb="67">
      <t>イジョウ</t>
    </rPh>
    <rPh sb="68" eb="70">
      <t>バアイ</t>
    </rPh>
    <phoneticPr fontId="4"/>
  </si>
  <si>
    <t xml:space="preserve">項目別明細表（委託・共同事業先）
</t>
    <rPh sb="7" eb="9">
      <t>イタク</t>
    </rPh>
    <phoneticPr fontId="4"/>
  </si>
  <si>
    <t>・共同事業先がない場合は、作成不要です。
・共同事業先が2機関以上の場合は、シートをコピーして作成してください。その際、登録済の計算式が問題ないかご確認ください。
・項目別明細表を先に作成するようにしてください。
・費用計上する内容を増やすために行を追加した場合は、細目の小計がその内訳と整合しているか確認してください。</t>
    <rPh sb="5" eb="6">
      <t>サキ</t>
    </rPh>
    <rPh sb="9" eb="11">
      <t>バアイ</t>
    </rPh>
    <rPh sb="13" eb="15">
      <t>サクセイ</t>
    </rPh>
    <rPh sb="15" eb="17">
      <t>フヨウ</t>
    </rPh>
    <rPh sb="26" eb="27">
      <t>サキ</t>
    </rPh>
    <rPh sb="31" eb="33">
      <t>イジョウ</t>
    </rPh>
    <phoneticPr fontId="4"/>
  </si>
  <si>
    <t>補助事業に要する経費
全期間</t>
    <rPh sb="5" eb="6">
      <t>ヨウ</t>
    </rPh>
    <rPh sb="8" eb="10">
      <t>ケイヒ</t>
    </rPh>
    <rPh sb="11" eb="14">
      <t>ゼンキカン</t>
    </rPh>
    <phoneticPr fontId="4"/>
  </si>
  <si>
    <t>別紙２：２（３）項目別明細表の補助事業に要する経費の合計セルを参照指定してください</t>
    <rPh sb="23" eb="25">
      <t>ケイヒ</t>
    </rPh>
    <rPh sb="26" eb="28">
      <t>ゴウケイ</t>
    </rPh>
    <rPh sb="31" eb="33">
      <t>サンショウ</t>
    </rPh>
    <rPh sb="33" eb="35">
      <t>シテイ</t>
    </rPh>
    <phoneticPr fontId="4"/>
  </si>
  <si>
    <t>補助対象費用
全期間</t>
    <rPh sb="7" eb="10">
      <t>ゼンキカン</t>
    </rPh>
    <phoneticPr fontId="4"/>
  </si>
  <si>
    <t>別紙２：２（３）項目別明細表の補助対象費用の合計セルを参照指定してください</t>
    <rPh sb="0" eb="2">
      <t>ベッシ</t>
    </rPh>
    <rPh sb="17" eb="19">
      <t>タイショウ</t>
    </rPh>
    <rPh sb="19" eb="21">
      <t>ヒヨウ</t>
    </rPh>
    <rPh sb="27" eb="29">
      <t>サンショウ</t>
    </rPh>
    <phoneticPr fontId="4"/>
  </si>
  <si>
    <t>補助金交付提案額
全期間</t>
    <rPh sb="5" eb="7">
      <t>テイアン</t>
    </rPh>
    <rPh sb="9" eb="12">
      <t>ゼンキカン</t>
    </rPh>
    <phoneticPr fontId="4"/>
  </si>
  <si>
    <t>別紙２：２（３）項目別明細表の補助金の額の合計セルを参照指定してください</t>
    <rPh sb="17" eb="18">
      <t>キン</t>
    </rPh>
    <rPh sb="19" eb="20">
      <t>ガク</t>
    </rPh>
    <rPh sb="26" eb="28">
      <t>サンショウ</t>
    </rPh>
    <phoneticPr fontId="4"/>
  </si>
  <si>
    <t>補助事業に要する経費
2026年度</t>
    <rPh sb="5" eb="6">
      <t>ヨウ</t>
    </rPh>
    <rPh sb="8" eb="10">
      <t>ケイヒ</t>
    </rPh>
    <rPh sb="15" eb="17">
      <t>ネンド</t>
    </rPh>
    <phoneticPr fontId="4"/>
  </si>
  <si>
    <t>別紙2(4)項目別明細表(補助先)【2026年度】の「補助事業に要する経費」の合計セルを参照してください。</t>
    <rPh sb="29" eb="31">
      <t>ジギョウ</t>
    </rPh>
    <rPh sb="32" eb="33">
      <t>ヨウ</t>
    </rPh>
    <rPh sb="35" eb="37">
      <t>ケイヒ</t>
    </rPh>
    <rPh sb="39" eb="41">
      <t>ゴウケイ</t>
    </rPh>
    <rPh sb="44" eb="46">
      <t>サンショウ</t>
    </rPh>
    <phoneticPr fontId="4"/>
  </si>
  <si>
    <t>補助対象費用
2026年度</t>
    <rPh sb="11" eb="13">
      <t>ネンド</t>
    </rPh>
    <phoneticPr fontId="4"/>
  </si>
  <si>
    <t>補助事業名</t>
    <rPh sb="2" eb="4">
      <t>ジギョウ</t>
    </rPh>
    <rPh sb="4" eb="5">
      <t>メイ</t>
    </rPh>
    <phoneticPr fontId="4"/>
  </si>
  <si>
    <t>補助事業名(英訳)</t>
    <rPh sb="2" eb="4">
      <t>ジギョウ</t>
    </rPh>
    <rPh sb="4" eb="5">
      <t>メイ</t>
    </rPh>
    <rPh sb="6" eb="8">
      <t>エイヤク</t>
    </rPh>
    <phoneticPr fontId="4"/>
  </si>
  <si>
    <t>補助事業の概要</t>
  </si>
  <si>
    <t>補助事業の開始年月日</t>
    <rPh sb="2" eb="4">
      <t>ジギョウ</t>
    </rPh>
    <rPh sb="5" eb="7">
      <t>カイシ</t>
    </rPh>
    <rPh sb="7" eb="10">
      <t>ネンガッピ</t>
    </rPh>
    <phoneticPr fontId="4"/>
  </si>
  <si>
    <t>補助事業の終了予定年月日</t>
    <rPh sb="2" eb="4">
      <t>ジギョウ</t>
    </rPh>
    <rPh sb="5" eb="7">
      <t>シュウリョウ</t>
    </rPh>
    <rPh sb="7" eb="9">
      <t>ヨテイ</t>
    </rPh>
    <rPh sb="9" eb="12">
      <t>ネンガッピ</t>
    </rPh>
    <phoneticPr fontId="4"/>
  </si>
  <si>
    <t>別紙2(4)項目別明細表(補助先)【2026年度】の「補助対象費用」の合計セルを参照してください。</t>
    <rPh sb="29" eb="31">
      <t>タイショウ</t>
    </rPh>
    <rPh sb="31" eb="33">
      <t>ヒヨウ</t>
    </rPh>
    <rPh sb="35" eb="37">
      <t>ゴウケイ</t>
    </rPh>
    <rPh sb="40" eb="42">
      <t>サンショウ</t>
    </rPh>
    <phoneticPr fontId="4"/>
  </si>
  <si>
    <t>補助金交付提案額
2026年度</t>
    <rPh sb="5" eb="7">
      <t>テイアン</t>
    </rPh>
    <rPh sb="13" eb="15">
      <t>ネンド</t>
    </rPh>
    <phoneticPr fontId="4"/>
  </si>
  <si>
    <t>別紙2(4)項目別明細表(補助先)【2026年度】の「補助金の額」のセルを参照してください。</t>
    <rPh sb="29" eb="30">
      <t>キン</t>
    </rPh>
    <rPh sb="31" eb="32">
      <t>ガク</t>
    </rPh>
    <rPh sb="37" eb="39">
      <t>サンショウ</t>
    </rPh>
    <phoneticPr fontId="4"/>
  </si>
  <si>
    <t>補助事業に要する経費
2027年度</t>
    <rPh sb="5" eb="6">
      <t>ヨウ</t>
    </rPh>
    <rPh sb="8" eb="10">
      <t>ケイヒ</t>
    </rPh>
    <rPh sb="15" eb="17">
      <t>ネンド</t>
    </rPh>
    <phoneticPr fontId="4"/>
  </si>
  <si>
    <t>別紙2(4)項目別明細表(補助先)【2027年度】の「補助事業に要する経費」の合計セルを参照してください。</t>
    <rPh sb="29" eb="31">
      <t>ジギョウ</t>
    </rPh>
    <rPh sb="32" eb="33">
      <t>ヨウ</t>
    </rPh>
    <rPh sb="35" eb="37">
      <t>ケイヒ</t>
    </rPh>
    <rPh sb="39" eb="41">
      <t>ゴウケイ</t>
    </rPh>
    <rPh sb="44" eb="46">
      <t>サンショウ</t>
    </rPh>
    <phoneticPr fontId="4"/>
  </si>
  <si>
    <t>補助対象費用
2027年度</t>
    <rPh sb="11" eb="13">
      <t>ネンド</t>
    </rPh>
    <phoneticPr fontId="4"/>
  </si>
  <si>
    <t>別紙2(4)項目別明細表(補助先)【2027年度】の「補助対象費用」の合計セルを参照してください。</t>
    <rPh sb="29" eb="31">
      <t>タイショウ</t>
    </rPh>
    <rPh sb="31" eb="33">
      <t>ヒヨウ</t>
    </rPh>
    <rPh sb="35" eb="37">
      <t>ゴウケイ</t>
    </rPh>
    <rPh sb="40" eb="42">
      <t>サンショウ</t>
    </rPh>
    <phoneticPr fontId="4"/>
  </si>
  <si>
    <t>補助金交付提案額
2027年度</t>
    <rPh sb="5" eb="7">
      <t>テイアン</t>
    </rPh>
    <rPh sb="13" eb="15">
      <t>ネンド</t>
    </rPh>
    <phoneticPr fontId="4"/>
  </si>
  <si>
    <t>別紙2(4)項目別明細表(補助先)【2027年度】の「補助金の額」のセルを参照してください。</t>
    <rPh sb="29" eb="30">
      <t>キン</t>
    </rPh>
    <rPh sb="31" eb="32">
      <t>ガク</t>
    </rPh>
    <rPh sb="37" eb="39">
      <t>サンショウ</t>
    </rPh>
    <phoneticPr fontId="4"/>
  </si>
  <si>
    <t>補助事業に要する経費
2028年度</t>
    <rPh sb="5" eb="6">
      <t>ヨウ</t>
    </rPh>
    <rPh sb="8" eb="10">
      <t>ケイヒ</t>
    </rPh>
    <rPh sb="15" eb="17">
      <t>ネンド</t>
    </rPh>
    <phoneticPr fontId="4"/>
  </si>
  <si>
    <t>別紙2(4)項目別明細表(補助先)【2028年度】の「補助事業に要する経費」の合計セルを参照してください。</t>
    <rPh sb="29" eb="31">
      <t>ジギョウ</t>
    </rPh>
    <rPh sb="32" eb="33">
      <t>ヨウ</t>
    </rPh>
    <rPh sb="35" eb="37">
      <t>ケイヒ</t>
    </rPh>
    <rPh sb="39" eb="41">
      <t>ゴウケイ</t>
    </rPh>
    <rPh sb="44" eb="46">
      <t>サンショウ</t>
    </rPh>
    <phoneticPr fontId="4"/>
  </si>
  <si>
    <t>補助対象費用
2028年度</t>
    <rPh sb="11" eb="13">
      <t>ネンド</t>
    </rPh>
    <phoneticPr fontId="4"/>
  </si>
  <si>
    <t>別紙2(4)項目別明細表(補助先)【2028年度】の「補助対象費用」の合計セルを参照してください。</t>
    <rPh sb="29" eb="31">
      <t>タイショウ</t>
    </rPh>
    <rPh sb="31" eb="33">
      <t>ヒヨウ</t>
    </rPh>
    <rPh sb="35" eb="37">
      <t>ゴウケイ</t>
    </rPh>
    <rPh sb="40" eb="42">
      <t>サンショウ</t>
    </rPh>
    <phoneticPr fontId="4"/>
  </si>
  <si>
    <t>補助金交付提案額
2028年度</t>
    <rPh sb="5" eb="7">
      <t>テイアン</t>
    </rPh>
    <rPh sb="13" eb="15">
      <t>ネンド</t>
    </rPh>
    <phoneticPr fontId="4"/>
  </si>
  <si>
    <t>別紙2(4)項目別明細表(補助先)【2028年度】の「補助金の額」のセルを参照してください。</t>
    <rPh sb="29" eb="30">
      <t>キン</t>
    </rPh>
    <rPh sb="31" eb="32">
      <t>ガク</t>
    </rPh>
    <rPh sb="37" eb="39">
      <t>サンショウ</t>
    </rPh>
    <phoneticPr fontId="4"/>
  </si>
  <si>
    <t>応募事業</t>
    <rPh sb="0" eb="2">
      <t>オウボ</t>
    </rPh>
    <rPh sb="2" eb="4">
      <t>ジギョウ</t>
    </rPh>
    <phoneticPr fontId="4"/>
  </si>
  <si>
    <t>GX_UPP事業</t>
    <rPh sb="6" eb="8">
      <t>ジギョウ</t>
    </rPh>
    <phoneticPr fontId="4"/>
  </si>
  <si>
    <t>補助事業の名称</t>
    <rPh sb="2" eb="4">
      <t>ジギョウ</t>
    </rPh>
    <rPh sb="5" eb="7">
      <t>メイショウ</t>
    </rPh>
    <phoneticPr fontId="4"/>
  </si>
  <si>
    <t>補助事業の概要</t>
    <rPh sb="2" eb="4">
      <t>ジギョウ</t>
    </rPh>
    <rPh sb="5" eb="7">
      <t>ガイヨウ</t>
    </rPh>
    <phoneticPr fontId="4"/>
  </si>
  <si>
    <t>補助事業の総費用</t>
    <rPh sb="2" eb="4">
      <t>ジギョウ</t>
    </rPh>
    <rPh sb="5" eb="8">
      <t>ソウヒヨウ</t>
    </rPh>
    <phoneticPr fontId="4"/>
  </si>
  <si>
    <t>補助金交付提案額</t>
    <rPh sb="2" eb="3">
      <t>キン</t>
    </rPh>
    <rPh sb="3" eb="5">
      <t>コウフ</t>
    </rPh>
    <rPh sb="5" eb="7">
      <t>テイアン</t>
    </rPh>
    <rPh sb="7" eb="8">
      <t>ガク</t>
    </rPh>
    <phoneticPr fontId="4"/>
  </si>
  <si>
    <t>補助事業の開始及び終了年月日</t>
    <rPh sb="2" eb="4">
      <t>ジギョウ</t>
    </rPh>
    <rPh sb="5" eb="7">
      <t>カイシ</t>
    </rPh>
    <rPh sb="7" eb="8">
      <t>オヨ</t>
    </rPh>
    <rPh sb="9" eb="11">
      <t>シュウリョウ</t>
    </rPh>
    <rPh sb="11" eb="14">
      <t>ネンガッピ</t>
    </rPh>
    <phoneticPr fontId="4"/>
  </si>
  <si>
    <t>補助事業期間における資金計画</t>
    <rPh sb="2" eb="4">
      <t>ジギョウ</t>
    </rPh>
    <rPh sb="4" eb="6">
      <t>キカン</t>
    </rPh>
    <rPh sb="10" eb="12">
      <t>シキン</t>
    </rPh>
    <rPh sb="12" eb="14">
      <t>ケイカク</t>
    </rPh>
    <phoneticPr fontId="4"/>
  </si>
  <si>
    <t>補助事業に要する経費</t>
    <rPh sb="2" eb="4">
      <t>ジギョウ</t>
    </rPh>
    <rPh sb="5" eb="6">
      <t>ヨウ</t>
    </rPh>
    <rPh sb="8" eb="10">
      <t>ケイヒ</t>
    </rPh>
    <phoneticPr fontId="4"/>
  </si>
  <si>
    <t>Ⅳ．補助金交付提案額</t>
    <rPh sb="4" eb="5">
      <t>キン</t>
    </rPh>
    <rPh sb="5" eb="7">
      <t>コウフ</t>
    </rPh>
    <rPh sb="7" eb="9">
      <t>テイアン</t>
    </rPh>
    <rPh sb="9" eb="10">
      <t>ガク</t>
    </rPh>
    <phoneticPr fontId="4"/>
  </si>
  <si>
    <t>補助事業に係る連絡先</t>
    <rPh sb="2" eb="4">
      <t>ジギョウ</t>
    </rPh>
    <rPh sb="5" eb="6">
      <t>カカワ</t>
    </rPh>
    <rPh sb="7" eb="9">
      <t>レンラク</t>
    </rPh>
    <rPh sb="9" eb="10">
      <t>サキ</t>
    </rPh>
    <phoneticPr fontId="4"/>
  </si>
  <si>
    <t>補助先名</t>
    <rPh sb="2" eb="3">
      <t>サキ</t>
    </rPh>
    <rPh sb="3" eb="4">
      <t>メイ</t>
    </rPh>
    <phoneticPr fontId="4"/>
  </si>
  <si>
    <t>　＊補助金の額</t>
    <rPh sb="6" eb="7">
      <t>ガク</t>
    </rPh>
    <phoneticPr fontId="4"/>
  </si>
  <si>
    <t>※機関、年度毎に「補助対象費用」を記入してください。</t>
    <rPh sb="1" eb="3">
      <t>キカン</t>
    </rPh>
    <rPh sb="4" eb="6">
      <t>ネンド</t>
    </rPh>
    <phoneticPr fontId="4"/>
  </si>
  <si>
    <t>　補助先総括表</t>
    <rPh sb="3" eb="4">
      <t>サキ</t>
    </rPh>
    <rPh sb="4" eb="6">
      <t>ソウカツ</t>
    </rPh>
    <rPh sb="6" eb="7">
      <t>ヒョウ</t>
    </rPh>
    <phoneticPr fontId="4"/>
  </si>
  <si>
    <t>（２）補助先総括表</t>
    <rPh sb="5" eb="6">
      <t>サキ</t>
    </rPh>
    <rPh sb="6" eb="8">
      <t>ソウカツ</t>
    </rPh>
    <rPh sb="8" eb="9">
      <t>ヒョウ</t>
    </rPh>
    <phoneticPr fontId="4"/>
  </si>
  <si>
    <t>※項目毎に「補助対象費用」を記入してください。</t>
  </si>
  <si>
    <t>委託先名・共同事業先名</t>
    <rPh sb="0" eb="3">
      <t>イタクサキ</t>
    </rPh>
    <rPh sb="2" eb="3">
      <t>サキ</t>
    </rPh>
    <rPh sb="3" eb="4">
      <t>メイ</t>
    </rPh>
    <rPh sb="9" eb="10">
      <t>サキ</t>
    </rPh>
    <rPh sb="10" eb="11">
      <t>メイ</t>
    </rPh>
    <phoneticPr fontId="4"/>
  </si>
  <si>
    <t>うち共同事業先</t>
    <phoneticPr fontId="4"/>
  </si>
  <si>
    <t>Ⅳ．委託費・共同事業費</t>
    <rPh sb="2" eb="4">
      <t>イタク</t>
    </rPh>
    <rPh sb="4" eb="5">
      <t>ヒ</t>
    </rPh>
    <rPh sb="10" eb="11">
      <t>ヒ</t>
    </rPh>
    <phoneticPr fontId="4"/>
  </si>
  <si>
    <t>　１．委託費・共同事業費</t>
    <rPh sb="3" eb="5">
      <t>イタク</t>
    </rPh>
    <rPh sb="5" eb="6">
      <t>ヒ</t>
    </rPh>
    <rPh sb="11" eb="12">
      <t>ヒ</t>
    </rPh>
    <phoneticPr fontId="4"/>
  </si>
  <si>
    <t>　２．学術機関等に対する共同事業費</t>
    <rPh sb="3" eb="5">
      <t>ガクジュツ</t>
    </rPh>
    <rPh sb="5" eb="7">
      <t>キカン</t>
    </rPh>
    <rPh sb="7" eb="8">
      <t>トウ</t>
    </rPh>
    <rPh sb="9" eb="10">
      <t>タイ</t>
    </rPh>
    <rPh sb="16" eb="17">
      <t>ヒ</t>
    </rPh>
    <phoneticPr fontId="4"/>
  </si>
  <si>
    <t>※Ⅳ．委託費・共同事業費の補助先がＮＥＤＯへ計上する補助対象費用は、消費税抜き額になります。</t>
  </si>
  <si>
    <t>　委託先/共同事業先総括表</t>
    <rPh sb="1" eb="4">
      <t>イタクサキ</t>
    </rPh>
    <rPh sb="9" eb="10">
      <t>サキ</t>
    </rPh>
    <rPh sb="10" eb="12">
      <t>ソウカツ</t>
    </rPh>
    <rPh sb="12" eb="13">
      <t>ヒョウ</t>
    </rPh>
    <phoneticPr fontId="4"/>
  </si>
  <si>
    <t>（３）委託先、共同事業先総括表</t>
    <rPh sb="3" eb="6">
      <t>イタクサキ</t>
    </rPh>
    <rPh sb="5" eb="6">
      <t>サキ</t>
    </rPh>
    <rPh sb="11" eb="12">
      <t>サキ</t>
    </rPh>
    <rPh sb="12" eb="14">
      <t>ソウカツ</t>
    </rPh>
    <rPh sb="14" eb="15">
      <t>ヒョウ</t>
    </rPh>
    <phoneticPr fontId="4"/>
  </si>
  <si>
    <t>委託先・共同事業先名を記載</t>
    <rPh sb="0" eb="2">
      <t>イタク</t>
    </rPh>
    <rPh sb="2" eb="3">
      <t>サキ</t>
    </rPh>
    <rPh sb="9" eb="10">
      <t>メイ</t>
    </rPh>
    <rPh sb="11" eb="13">
      <t>キサイ</t>
    </rPh>
    <phoneticPr fontId="4"/>
  </si>
  <si>
    <t>※学術機関等に対する委託費・共同事業費の場合は「間接経費」が積算可能です。</t>
    <rPh sb="1" eb="3">
      <t>ガクジュツ</t>
    </rPh>
    <rPh sb="3" eb="5">
      <t>キカン</t>
    </rPh>
    <rPh sb="5" eb="6">
      <t>トウ</t>
    </rPh>
    <rPh sb="7" eb="8">
      <t>タイ</t>
    </rPh>
    <rPh sb="10" eb="12">
      <t>イタク</t>
    </rPh>
    <rPh sb="12" eb="13">
      <t>ヒ</t>
    </rPh>
    <rPh sb="18" eb="19">
      <t>ヒ</t>
    </rPh>
    <rPh sb="20" eb="22">
      <t>バアイ</t>
    </rPh>
    <rPh sb="24" eb="26">
      <t>カンセツ</t>
    </rPh>
    <rPh sb="26" eb="28">
      <t>ケイヒ</t>
    </rPh>
    <rPh sb="30" eb="32">
      <t>セキサン</t>
    </rPh>
    <rPh sb="32" eb="34">
      <t>カノウ</t>
    </rPh>
    <phoneticPr fontId="19"/>
  </si>
  <si>
    <t>項目別明細表（委託・共同事業先用）</t>
    <rPh sb="0" eb="2">
      <t>コウモク</t>
    </rPh>
    <rPh sb="2" eb="3">
      <t>ベツ</t>
    </rPh>
    <rPh sb="3" eb="6">
      <t>メイサイヒョウ</t>
    </rPh>
    <rPh sb="7" eb="9">
      <t>イタク</t>
    </rPh>
    <rPh sb="14" eb="15">
      <t>サキ</t>
    </rPh>
    <rPh sb="15" eb="16">
      <t>ヨウ</t>
    </rPh>
    <phoneticPr fontId="4"/>
  </si>
  <si>
    <t>補助事業に要する経費</t>
  </si>
  <si>
    <t>補助対象費用</t>
    <rPh sb="2" eb="4">
      <t>タイショウ</t>
    </rPh>
    <rPh sb="4" eb="6">
      <t>ヒヨウ</t>
    </rPh>
    <phoneticPr fontId="4"/>
  </si>
  <si>
    <t>補助金の額（円）</t>
    <rPh sb="2" eb="3">
      <t>キン</t>
    </rPh>
    <rPh sb="4" eb="5">
      <t>ガク</t>
    </rPh>
    <rPh sb="6" eb="7">
      <t>エン</t>
    </rPh>
    <phoneticPr fontId="4"/>
  </si>
  <si>
    <t>※補助先がＮＥＤＯへ計上する補助対象費用は、消費税抜き額になります。（ただし、委託契約は消費税の課税取引となりますので、補助先と委託先の関係では合計Ｂにて契約します。）</t>
    <rPh sb="3" eb="4">
      <t>サキ</t>
    </rPh>
    <rPh sb="10" eb="12">
      <t>ケイジョウ</t>
    </rPh>
    <rPh sb="16" eb="18">
      <t>タイショウ</t>
    </rPh>
    <rPh sb="18" eb="20">
      <t>ヒヨウ</t>
    </rPh>
    <rPh sb="22" eb="25">
      <t>ショウヒゼイ</t>
    </rPh>
    <rPh sb="25" eb="26">
      <t>ヌ</t>
    </rPh>
    <rPh sb="27" eb="28">
      <t>ガク</t>
    </rPh>
    <rPh sb="39" eb="41">
      <t>イタク</t>
    </rPh>
    <rPh sb="41" eb="43">
      <t>ケイヤク</t>
    </rPh>
    <rPh sb="44" eb="47">
      <t>ショウヒゼイ</t>
    </rPh>
    <rPh sb="48" eb="50">
      <t>カゼイ</t>
    </rPh>
    <rPh sb="50" eb="52">
      <t>トリヒキ</t>
    </rPh>
    <rPh sb="62" eb="63">
      <t>サキ</t>
    </rPh>
    <rPh sb="64" eb="67">
      <t>イタクサキ</t>
    </rPh>
    <rPh sb="68" eb="70">
      <t>カンケイ</t>
    </rPh>
    <rPh sb="72" eb="74">
      <t>ゴウケイ</t>
    </rPh>
    <rPh sb="77" eb="79">
      <t>ケイヤク</t>
    </rPh>
    <phoneticPr fontId="19"/>
  </si>
  <si>
    <t>※「補助金の額」には、様式第１に記述の補助率に従い、「補助対象費用の合計Ａ」に補助率を乗じて千円未満を切り捨てた金額を記入してください。</t>
  </si>
  <si>
    <t>項目別明細表（補助先用）</t>
    <rPh sb="0" eb="2">
      <t>コウモク</t>
    </rPh>
    <rPh sb="2" eb="3">
      <t>ベツ</t>
    </rPh>
    <rPh sb="3" eb="6">
      <t>メイサイヒョウ</t>
    </rPh>
    <rPh sb="9" eb="10">
      <t>サキ</t>
    </rPh>
    <rPh sb="10" eb="11">
      <t>ヨウ</t>
    </rPh>
    <phoneticPr fontId="4"/>
  </si>
  <si>
    <t>※補助先がＮＥＤＯへ計上する補助対象費用は、消費税抜き額になります。</t>
    <rPh sb="3" eb="4">
      <t>サキ</t>
    </rPh>
    <rPh sb="10" eb="12">
      <t>ケイジョウ</t>
    </rPh>
    <rPh sb="16" eb="18">
      <t>タイショウ</t>
    </rPh>
    <rPh sb="18" eb="20">
      <t>ヒヨウ</t>
    </rPh>
    <rPh sb="22" eb="25">
      <t>ショウヒゼイ</t>
    </rPh>
    <rPh sb="25" eb="26">
      <t>ヌ</t>
    </rPh>
    <rPh sb="27" eb="28">
      <t>ガク</t>
    </rPh>
    <phoneticPr fontId="19"/>
  </si>
  <si>
    <t>※補助金の額は、Ⅰ～Ⅳ１．委託費・共同事業費の合計に補助率を乗じ、千円未満を切り捨てた金額に、Ⅳ２．学術機関等に対する共同事業費を加算した額を記載してください。</t>
  </si>
  <si>
    <t>※補助先がＮＥＤＯへ計上する補助対象費用は、消費税抜き額になります。（ただし、委託契約は消費税の課税取引となりますので、補助先と委託先の関係では「総計」にて契約します。）</t>
    <rPh sb="3" eb="4">
      <t>サキ</t>
    </rPh>
    <rPh sb="10" eb="12">
      <t>ケイジョウ</t>
    </rPh>
    <rPh sb="16" eb="18">
      <t>タイショウ</t>
    </rPh>
    <rPh sb="18" eb="20">
      <t>ヒヨウ</t>
    </rPh>
    <rPh sb="22" eb="25">
      <t>ショウヒゼイ</t>
    </rPh>
    <rPh sb="25" eb="26">
      <t>ヌ</t>
    </rPh>
    <rPh sb="27" eb="28">
      <t>ガク</t>
    </rPh>
    <rPh sb="39" eb="41">
      <t>イタク</t>
    </rPh>
    <rPh sb="41" eb="43">
      <t>ケイヤク</t>
    </rPh>
    <rPh sb="44" eb="47">
      <t>ショウヒゼイ</t>
    </rPh>
    <rPh sb="48" eb="50">
      <t>カゼイ</t>
    </rPh>
    <rPh sb="50" eb="52">
      <t>トリヒキ</t>
    </rPh>
    <rPh sb="62" eb="63">
      <t>サキ</t>
    </rPh>
    <rPh sb="64" eb="67">
      <t>イタクサキ</t>
    </rPh>
    <rPh sb="68" eb="70">
      <t>カンケイ</t>
    </rPh>
    <rPh sb="73" eb="75">
      <t>ソウケイ</t>
    </rPh>
    <rPh sb="78" eb="80">
      <t>ケイヤク</t>
    </rPh>
    <phoneticPr fontId="19"/>
  </si>
  <si>
    <t>　１．事業開発員費</t>
    <rPh sb="3" eb="5">
      <t>ジギョウ</t>
    </rPh>
    <rPh sb="5" eb="7">
      <t>カイハツ</t>
    </rPh>
    <rPh sb="7" eb="8">
      <t>イン</t>
    </rPh>
    <rPh sb="8" eb="9">
      <t>ヒ</t>
    </rPh>
    <phoneticPr fontId="4"/>
  </si>
  <si>
    <t>　１．事業開発員費</t>
    <rPh sb="8" eb="9">
      <t>ヒ</t>
    </rPh>
    <phoneticPr fontId="4"/>
  </si>
  <si>
    <t>　　(1)事業開発員旅費</t>
    <rPh sb="10" eb="12">
      <t>リョヒ</t>
    </rPh>
    <phoneticPr fontId="4"/>
  </si>
  <si>
    <t>委託・共同事業先名</t>
    <rPh sb="0" eb="2">
      <t>イタク</t>
    </rPh>
    <phoneticPr fontId="4"/>
  </si>
  <si>
    <t>費用計上を行う委託・共同事業先を記載。無い場合は「該当なし」と記載</t>
    <rPh sb="7" eb="9">
      <t>イタク</t>
    </rPh>
    <rPh sb="14" eb="15">
      <t>サキ</t>
    </rPh>
    <rPh sb="19" eb="20">
      <t>ナ</t>
    </rPh>
    <rPh sb="25" eb="27">
      <t>ガイトウ</t>
    </rPh>
    <rPh sb="31" eb="33">
      <t>キサイ</t>
    </rPh>
    <phoneticPr fontId="4"/>
  </si>
  <si>
    <t>2026年度</t>
  </si>
  <si>
    <t>2027年度</t>
  </si>
  <si>
    <t>2028年度</t>
  </si>
  <si>
    <t>2029年度</t>
  </si>
  <si>
    <t>補助事業に要する経費
2029年度</t>
    <rPh sb="5" eb="6">
      <t>ヨウ</t>
    </rPh>
    <rPh sb="8" eb="10">
      <t>ケイヒ</t>
    </rPh>
    <rPh sb="15" eb="17">
      <t>ネンド</t>
    </rPh>
    <phoneticPr fontId="4"/>
  </si>
  <si>
    <t>補助対象費用
2029年度</t>
    <rPh sb="11" eb="13">
      <t>ネンド</t>
    </rPh>
    <phoneticPr fontId="4"/>
  </si>
  <si>
    <t>補助金交付提案額
2029年度</t>
    <rPh sb="5" eb="7">
      <t>テイアン</t>
    </rPh>
    <rPh sb="13" eb="15">
      <t>ネンド</t>
    </rPh>
    <phoneticPr fontId="4"/>
  </si>
  <si>
    <t>別紙2(4)項目別明細表(補助先)【2029年度】の「補助事業に要する経費」の合計セルを参照してください。</t>
    <rPh sb="29" eb="31">
      <t>ジギョウ</t>
    </rPh>
    <rPh sb="32" eb="33">
      <t>ヨウ</t>
    </rPh>
    <rPh sb="35" eb="37">
      <t>ケイヒ</t>
    </rPh>
    <rPh sb="39" eb="41">
      <t>ゴウケイ</t>
    </rPh>
    <rPh sb="44" eb="46">
      <t>サンショウ</t>
    </rPh>
    <phoneticPr fontId="4"/>
  </si>
  <si>
    <t>別紙2(4)項目別明細表(補助先)【2029年度】の「補助対象費用」の合計セルを参照してください。</t>
    <rPh sb="29" eb="31">
      <t>タイショウ</t>
    </rPh>
    <rPh sb="31" eb="33">
      <t>ヒヨウ</t>
    </rPh>
    <rPh sb="35" eb="37">
      <t>ゴウケイ</t>
    </rPh>
    <rPh sb="40" eb="42">
      <t>サンショウ</t>
    </rPh>
    <phoneticPr fontId="4"/>
  </si>
  <si>
    <t>別紙2(4)項目別明細表(補助先)【2029年度】の「補助金の額」のセルを参照してください。</t>
    <rPh sb="29" eb="30">
      <t>キン</t>
    </rPh>
    <rPh sb="31" eb="32">
      <t>ガク</t>
    </rPh>
    <rPh sb="37" eb="39">
      <t>サンショウ</t>
    </rPh>
    <phoneticPr fontId="4"/>
  </si>
  <si>
    <t xml:space="preserve">GX_UPP事業
</t>
    <rPh sb="6" eb="8">
      <t>ジギョウ</t>
    </rPh>
    <phoneticPr fontId="4"/>
  </si>
  <si>
    <t>※本事業においては、4月から翌年3月までを1年度としております（例2027年度:2027年4月から2028年3月）</t>
    <rPh sb="1" eb="2">
      <t>ホン</t>
    </rPh>
    <rPh sb="2" eb="4">
      <t>ジギョウ</t>
    </rPh>
    <rPh sb="11" eb="12">
      <t>ガツ</t>
    </rPh>
    <rPh sb="14" eb="16">
      <t>ヨクネン</t>
    </rPh>
    <rPh sb="17" eb="18">
      <t>ガツ</t>
    </rPh>
    <rPh sb="22" eb="24">
      <t>ネンド</t>
    </rPh>
    <rPh sb="32" eb="33">
      <t>レイ</t>
    </rPh>
    <rPh sb="37" eb="39">
      <t>ネンド</t>
    </rPh>
    <rPh sb="44" eb="45">
      <t>ネン</t>
    </rPh>
    <rPh sb="46" eb="47">
      <t>ガツ</t>
    </rPh>
    <rPh sb="53" eb="54">
      <t>ネン</t>
    </rPh>
    <rPh sb="55" eb="56">
      <t>ガツ</t>
    </rPh>
    <phoneticPr fontId="4"/>
  </si>
  <si>
    <t>別紙2(4)項目別明細表(補助先)【2030年度】の「補助事業に要する経費」の合計セルを参照してください。</t>
    <rPh sb="29" eb="31">
      <t>ジギョウ</t>
    </rPh>
    <rPh sb="32" eb="33">
      <t>ヨウ</t>
    </rPh>
    <rPh sb="35" eb="37">
      <t>ケイヒ</t>
    </rPh>
    <rPh sb="39" eb="41">
      <t>ゴウケイ</t>
    </rPh>
    <rPh sb="44" eb="46">
      <t>サンショウ</t>
    </rPh>
    <phoneticPr fontId="4"/>
  </si>
  <si>
    <t>別紙2(4)項目別明細表(補助先)【2030年度】の「補助対象費用」の合計セルを参照してください。</t>
    <rPh sb="29" eb="31">
      <t>タイショウ</t>
    </rPh>
    <rPh sb="31" eb="33">
      <t>ヒヨウ</t>
    </rPh>
    <rPh sb="35" eb="37">
      <t>ゴウケイ</t>
    </rPh>
    <rPh sb="40" eb="42">
      <t>サンショウ</t>
    </rPh>
    <phoneticPr fontId="4"/>
  </si>
  <si>
    <t>別紙2(4)項目別明細表(補助先)【2030年度】の「補助金の額」のセルを参照してください。</t>
    <rPh sb="29" eb="30">
      <t>キン</t>
    </rPh>
    <rPh sb="31" eb="32">
      <t>ガク</t>
    </rPh>
    <rPh sb="37" eb="39">
      <t>サンショウ</t>
    </rPh>
    <phoneticPr fontId="4"/>
  </si>
  <si>
    <t>補助事業に要する経費
2030年度</t>
    <rPh sb="5" eb="6">
      <t>ヨウ</t>
    </rPh>
    <rPh sb="8" eb="10">
      <t>ケイヒ</t>
    </rPh>
    <rPh sb="15" eb="17">
      <t>ネンド</t>
    </rPh>
    <phoneticPr fontId="4"/>
  </si>
  <si>
    <t>補助対象費用
2030年度</t>
    <rPh sb="11" eb="13">
      <t>ネンド</t>
    </rPh>
    <phoneticPr fontId="4"/>
  </si>
  <si>
    <t>補助金交付提案額
2030年度</t>
    <rPh sb="5" eb="7">
      <t>テイアン</t>
    </rPh>
    <rPh sb="13" eb="15">
      <t>ネンド</t>
    </rPh>
    <phoneticPr fontId="4"/>
  </si>
  <si>
    <t>2030年度</t>
  </si>
  <si>
    <t>2030年度</t>
    <phoneticPr fontId="4"/>
  </si>
  <si>
    <t>UPP事業</t>
    <rPh sb="3" eb="5">
      <t>ジギョウ</t>
    </rPh>
    <phoneticPr fontId="4"/>
  </si>
  <si>
    <t>2026年10月版</t>
    <phoneticPr fontId="4"/>
  </si>
  <si>
    <t>会計監査人を設置していない場合は、「なし」と記載。</t>
    <rPh sb="0" eb="2">
      <t>カイケイ</t>
    </rPh>
    <rPh sb="2" eb="4">
      <t>カンサ</t>
    </rPh>
    <rPh sb="4" eb="5">
      <t>ニン</t>
    </rPh>
    <rPh sb="6" eb="8">
      <t>セッチ</t>
    </rPh>
    <rPh sb="13" eb="15">
      <t>バアイ</t>
    </rPh>
    <rPh sb="22" eb="24">
      <t>キサイ</t>
    </rPh>
    <phoneticPr fontId="4"/>
  </si>
  <si>
    <t>①AI・半導体　　　</t>
  </si>
  <si>
    <t>②造船　　</t>
  </si>
  <si>
    <t>③量子　　</t>
  </si>
  <si>
    <t>④合成生物学・バイオ</t>
  </si>
  <si>
    <t>⑤航空・宇宙　　</t>
  </si>
  <si>
    <t>⑥デジタル・サイバーセキュリティ　　</t>
  </si>
  <si>
    <t>⑦コンテンツ</t>
  </si>
  <si>
    <t>⑧フードテック　</t>
  </si>
  <si>
    <t>⑨資源・エネルギー安全保障・GX</t>
  </si>
  <si>
    <t>⑩防災・国土強靱化</t>
  </si>
  <si>
    <t>⑪創薬・先端医療</t>
    <phoneticPr fontId="4"/>
  </si>
  <si>
    <t>⑫フュージョンエネルギー</t>
    <phoneticPr fontId="4"/>
  </si>
  <si>
    <t>⑬マテリアル（重要鉱物・部素材）</t>
  </si>
  <si>
    <t>⑭港湾ロジスティクス</t>
  </si>
  <si>
    <t>⑮防衛産業</t>
  </si>
  <si>
    <t>⑯情報通信</t>
  </si>
  <si>
    <t>⑰海洋</t>
  </si>
  <si>
    <t>戦略17分野（１）</t>
    <phoneticPr fontId="4"/>
  </si>
  <si>
    <t>日本成長戦略会議で提示された17の戦略分野から、提案に係る技術・事業が該当する分野を選択してください。（複数選択可、最大3つまで）</t>
    <phoneticPr fontId="4"/>
  </si>
  <si>
    <t>（提案書様式）の9.</t>
    <phoneticPr fontId="4"/>
  </si>
  <si>
    <t>戦略17分野（２）</t>
    <phoneticPr fontId="4"/>
  </si>
  <si>
    <t>戦略17分野（３）</t>
    <phoneticPr fontId="4"/>
  </si>
  <si>
    <t>９．</t>
    <phoneticPr fontId="4"/>
  </si>
  <si>
    <t>戦略分野</t>
    <phoneticPr fontId="4"/>
  </si>
  <si>
    <t>・委託・共同事業先がない場合は、作成不要です。
・項目別明細表を先に作成するようにしてください。
・項目別明細表が作成されれば、数値が反映されるようにしてあります。
・項目別明細表の補助対象費用の各項目の合計セルを参照しているか確認してください。</t>
    <rPh sb="1" eb="3">
      <t>イタク</t>
    </rPh>
    <phoneticPr fontId="4"/>
  </si>
  <si>
    <t>(4)○○大学、▲▲株式会社　　項目別明細表(2026年度）</t>
    <phoneticPr fontId="4"/>
  </si>
  <si>
    <t>(4)○○大学、▲▲株式会社　　項目別明細表(2027年度）</t>
    <phoneticPr fontId="4"/>
  </si>
  <si>
    <t>(4)○○大学、▲▲株式会社　　項目別明細表(2028年度）</t>
    <phoneticPr fontId="4"/>
  </si>
  <si>
    <t>(4)○○大学、▲▲株式会社　　項目別明細表(2029年度）</t>
    <phoneticPr fontId="4"/>
  </si>
  <si>
    <t>(4)○○大学、▲▲株式会社　　項目別明細表(2030年度）</t>
    <phoneticPr fontId="4"/>
  </si>
  <si>
    <t>○○株式会社</t>
    <rPh sb="2" eb="6">
      <t>カブシキガイシャ</t>
    </rPh>
    <phoneticPr fontId="4"/>
  </si>
  <si>
    <t>○○株式会社</t>
    <phoneticPr fontId="4"/>
  </si>
  <si>
    <t>GX分野のディープテック･スタートアップへの事業開発支援事業費補助金交付申請書</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</si>
</sst>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_ "/>
    <numFmt numFmtId="177" formatCode="0_ "/>
    <numFmt numFmtId="178" formatCode="0_);[Red]\(0\)"/>
    <numFmt numFmtId="179" formatCode="yyyy&quot;年&quot;m&quot;月&quot;d&quot;日&quot;;@"/>
    <numFmt numFmtId="180" formatCode="&quot;&lt;補助率　&quot;0/0&quot;&gt;&quot;"/>
    <numFmt numFmtId="181" formatCode="[&lt;=999]000;[&lt;=9999]000\-00;000\-0000"/>
    <numFmt numFmtId="182" formatCode="\(#,##0\)"/>
    <numFmt numFmtId="183" formatCode="#,##0_);\(#,##0\)"/>
    <numFmt numFmtId="184" formatCode="&quot;（Ⅰ+Ⅱ+Ⅲ）×&quot;0&quot;%&quot;"/>
    <numFmt numFmtId="185" formatCode="&quot;合計Ａ×&quot;0&quot;%&quot;"/>
    <numFmt numFmtId="186" formatCode="[DBNum3]&quot;合計Ａ×&quot;0&quot;%&quot;"/>
    <numFmt numFmtId="187" formatCode="#,##0_ ;[Red]\-#,##0\ "/>
    <numFmt numFmtId="188" formatCode="#,##0_);[Red]\(#,##0\)"/>
    <numFmt numFmtId="189" formatCode="m&quot;月&quot;d&quot;日&quot;;@"/>
    <numFmt numFmtId="190" formatCode="#"/>
  </numFmts>
  <fonts count="31" x14ac:knownFonts="1">
    <font>
      <sz val="11"/>
      <color theme="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b/>
      <sz val="11"/>
      <color rgb="FFFF0000"/>
      <name val="ＭＳ Ｐ明朝"/>
      <family val="1"/>
      <charset val="128"/>
    </font>
    <font>
      <sz val="11"/>
      <color theme="1"/>
      <name val="ＭＳ Ｐ明朝"/>
      <family val="1"/>
      <charset val="128"/>
    </font>
    <font>
      <b/>
      <sz val="11"/>
      <color theme="0"/>
      <name val="ＭＳ Ｐ明朝"/>
      <family val="1"/>
      <charset val="128"/>
    </font>
    <font>
      <sz val="11"/>
      <name val="ＭＳ Ｐ明朝"/>
      <family val="1"/>
      <charset val="128"/>
    </font>
    <font>
      <sz val="11"/>
      <color rgb="FFFF0000"/>
      <name val="ＭＳ Ｐ明朝"/>
      <family val="1"/>
      <charset val="128"/>
    </font>
    <font>
      <b/>
      <sz val="11"/>
      <color theme="1"/>
      <name val="ＭＳ Ｐ明朝"/>
      <family val="1"/>
      <charset val="128"/>
    </font>
    <font>
      <b/>
      <sz val="11"/>
      <name val="ＭＳ Ｐ明朝"/>
      <family val="1"/>
      <charset val="128"/>
    </font>
    <font>
      <sz val="11"/>
      <color theme="1"/>
      <name val="ＭＳ 明朝"/>
      <family val="1"/>
      <charset val="128"/>
    </font>
    <font>
      <sz val="11"/>
      <color rgb="FFFF0000"/>
      <name val="ＭＳ 明朝"/>
      <family val="1"/>
      <charset val="128"/>
    </font>
    <font>
      <sz val="16"/>
      <color theme="1"/>
      <name val="ＭＳ Ｐゴシック"/>
      <family val="3"/>
      <charset val="128"/>
      <scheme val="minor"/>
    </font>
    <font>
      <sz val="16"/>
      <color theme="0"/>
      <name val="ＤＦ特太ゴシック体"/>
      <family val="3"/>
      <charset val="128"/>
    </font>
    <font>
      <sz val="11"/>
      <name val="ＭＳ Ｐゴシック"/>
      <family val="3"/>
      <charset val="128"/>
      <scheme val="minor"/>
    </font>
    <font>
      <sz val="16"/>
      <name val="ＭＳ Ｐゴシック"/>
      <family val="3"/>
      <charset val="128"/>
      <scheme val="minor"/>
    </font>
    <font>
      <sz val="6"/>
      <name val="ＭＳ Ｐゴシック"/>
      <family val="3"/>
      <charset val="128"/>
      <scheme val="minor"/>
    </font>
    <font>
      <sz val="10.5"/>
      <color theme="1"/>
      <name val="ＭＳ 明朝"/>
      <family val="1"/>
      <charset val="128"/>
    </font>
    <font>
      <u/>
      <sz val="11"/>
      <color theme="10"/>
      <name val="ＭＳ Ｐゴシック"/>
      <family val="3"/>
      <charset val="128"/>
    </font>
    <font>
      <sz val="10.5"/>
      <color rgb="FF000000"/>
      <name val="Times New Roman"/>
      <family val="1"/>
    </font>
    <font>
      <i/>
      <sz val="11"/>
      <color theme="1"/>
      <name val="ＭＳ Ｐゴシック"/>
      <family val="3"/>
      <charset val="128"/>
      <scheme val="minor"/>
    </font>
    <font>
      <sz val="11"/>
      <color theme="0"/>
      <name val="ＭＳ 明朝"/>
      <family val="1"/>
      <charset val="128"/>
    </font>
    <font>
      <sz val="9"/>
      <color theme="1"/>
      <name val="ＭＳ 明朝"/>
      <family val="1"/>
      <charset val="128"/>
    </font>
    <font>
      <sz val="9"/>
      <color theme="1"/>
      <name val="ＭＳ Ｐゴシック"/>
      <family val="3"/>
      <charset val="128"/>
    </font>
    <font>
      <sz val="14"/>
      <color theme="1"/>
      <name val="ＭＳ Ｐゴシック"/>
      <family val="3"/>
      <charset val="128"/>
      <scheme val="minor"/>
    </font>
    <font>
      <sz val="11"/>
      <name val="ＭＳ 明朝"/>
      <family val="1"/>
      <charset val="128"/>
    </font>
    <font>
      <sz val="11"/>
      <color theme="1"/>
      <name val="ＭＳ Ｐゴシック"/>
      <family val="3"/>
      <charset val="128"/>
    </font>
    <font>
      <sz val="11"/>
      <color theme="0" tint="-0.499984740745262"/>
      <name val="ＭＳ 明朝"/>
      <family val="1"/>
      <charset val="128"/>
    </font>
  </fonts>
  <fills count="13">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3" tint="0.79998168889431442"/>
        <bgColor indexed="64"/>
      </patternFill>
    </fill>
    <fill>
      <patternFill patternType="solid">
        <fgColor rgb="FFFF0000"/>
        <bgColor indexed="64"/>
      </patternFill>
    </fill>
    <fill>
      <patternFill patternType="solid">
        <fgColor theme="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0" tint="-0.34998626667073579"/>
        <bgColor indexed="64"/>
      </patternFill>
    </fill>
    <fill>
      <patternFill patternType="solid">
        <fgColor theme="1" tint="0.34998626667073579"/>
        <bgColor indexed="64"/>
      </patternFill>
    </fill>
  </fills>
  <borders count="82">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medium">
        <color indexed="64"/>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style="double">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hair">
        <color indexed="64"/>
      </top>
      <bottom/>
      <diagonal/>
    </border>
    <border>
      <left/>
      <right style="thin">
        <color indexed="64"/>
      </right>
      <top style="medium">
        <color indexed="64"/>
      </top>
      <bottom style="hair">
        <color indexed="64"/>
      </bottom>
      <diagonal/>
    </border>
    <border>
      <left/>
      <right style="thin">
        <color indexed="64"/>
      </right>
      <top style="hair">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ck">
        <color rgb="FFFF0000"/>
      </left>
      <right style="thick">
        <color rgb="FFFF0000"/>
      </right>
      <top style="hair">
        <color indexed="64"/>
      </top>
      <bottom style="hair">
        <color indexed="64"/>
      </bottom>
      <diagonal/>
    </border>
    <border>
      <left style="thick">
        <color rgb="FFFF0000"/>
      </left>
      <right style="thick">
        <color rgb="FFFF0000"/>
      </right>
      <top style="hair">
        <color indexed="64"/>
      </top>
      <bottom style="double">
        <color indexed="64"/>
      </bottom>
      <diagonal/>
    </border>
    <border>
      <left style="thick">
        <color rgb="FFFF0000"/>
      </left>
      <right style="thick">
        <color rgb="FFFF0000"/>
      </right>
      <top style="double">
        <color indexed="64"/>
      </top>
      <bottom style="hair">
        <color indexed="64"/>
      </bottom>
      <diagonal/>
    </border>
    <border>
      <left style="thick">
        <color rgb="FFFF0000"/>
      </left>
      <right style="thick">
        <color rgb="FFFF0000"/>
      </right>
      <top/>
      <bottom style="hair">
        <color indexed="64"/>
      </bottom>
      <diagonal/>
    </border>
    <border>
      <left style="thin">
        <color theme="1"/>
      </left>
      <right style="thin">
        <color theme="1"/>
      </right>
      <top style="medium">
        <color theme="1"/>
      </top>
      <bottom style="thick">
        <color rgb="FFFF0000"/>
      </bottom>
      <diagonal/>
    </border>
    <border>
      <left style="thin">
        <color indexed="64"/>
      </left>
      <right style="medium">
        <color indexed="64"/>
      </right>
      <top style="double">
        <color indexed="64"/>
      </top>
      <bottom/>
      <diagonal/>
    </border>
    <border>
      <left style="thick">
        <color rgb="FFFF0000"/>
      </left>
      <right style="thick">
        <color rgb="FFFF0000"/>
      </right>
      <top style="thin">
        <color indexed="64"/>
      </top>
      <bottom style="hair">
        <color indexed="64"/>
      </bottom>
      <diagonal/>
    </border>
    <border>
      <left style="medium">
        <color indexed="64"/>
      </left>
      <right/>
      <top style="hair">
        <color indexed="64"/>
      </top>
      <bottom style="thin">
        <color indexed="64"/>
      </bottom>
      <diagonal/>
    </border>
    <border>
      <left style="thick">
        <color rgb="FFFF0000"/>
      </left>
      <right style="thick">
        <color rgb="FFFF0000"/>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diagonal style="thin">
        <color indexed="64"/>
      </diagonal>
    </border>
    <border diagonalUp="1">
      <left style="medium">
        <color indexed="64"/>
      </left>
      <right style="medium">
        <color indexed="64"/>
      </right>
      <top/>
      <bottom style="medium">
        <color indexed="64"/>
      </bottom>
      <diagonal style="thin">
        <color indexed="64"/>
      </diagonal>
    </border>
    <border>
      <left style="medium">
        <color indexed="64"/>
      </left>
      <right style="medium">
        <color indexed="64"/>
      </right>
      <top style="medium">
        <color indexed="64"/>
      </top>
      <bottom style="medium">
        <color indexed="64"/>
      </bottom>
      <diagonal/>
    </border>
    <border>
      <left style="medium">
        <color indexed="64"/>
      </left>
      <right style="thick">
        <color rgb="FFFF0000"/>
      </right>
      <top style="thin">
        <color indexed="64"/>
      </top>
      <bottom style="hair">
        <color indexed="64"/>
      </bottom>
      <diagonal/>
    </border>
    <border>
      <left style="medium">
        <color indexed="64"/>
      </left>
      <right style="thick">
        <color rgb="FFFF0000"/>
      </right>
      <top style="hair">
        <color indexed="64"/>
      </top>
      <bottom style="double">
        <color indexed="64"/>
      </bottom>
      <diagonal/>
    </border>
    <border>
      <left style="medium">
        <color indexed="64"/>
      </left>
      <right style="thick">
        <color rgb="FFFF0000"/>
      </right>
      <top style="hair">
        <color indexed="64"/>
      </top>
      <bottom style="hair">
        <color indexed="64"/>
      </bottom>
      <diagonal/>
    </border>
    <border>
      <left style="thin">
        <color indexed="64"/>
      </left>
      <right style="medium">
        <color indexed="64"/>
      </right>
      <top/>
      <bottom style="thin">
        <color indexed="64"/>
      </bottom>
      <diagonal/>
    </border>
    <border diagonalUp="1">
      <left style="thin">
        <color indexed="64"/>
      </left>
      <right style="medium">
        <color indexed="64"/>
      </right>
      <top style="thin">
        <color indexed="64"/>
      </top>
      <bottom/>
      <diagonal style="thin">
        <color indexed="64"/>
      </diagonal>
    </border>
    <border diagonalUp="1">
      <left style="medium">
        <color indexed="64"/>
      </left>
      <right style="medium">
        <color indexed="64"/>
      </right>
      <top style="medium">
        <color indexed="64"/>
      </top>
      <bottom/>
      <diagonal style="thin">
        <color indexed="64"/>
      </diagonal>
    </border>
    <border diagonalUp="1">
      <left style="thin">
        <color indexed="64"/>
      </left>
      <right style="medium">
        <color indexed="64"/>
      </right>
      <top/>
      <bottom style="thin">
        <color indexed="64"/>
      </bottom>
      <diagonal style="thin">
        <color indexed="64"/>
      </diagonal>
    </border>
    <border>
      <left style="thick">
        <color rgb="FFFF0000"/>
      </left>
      <right style="thin">
        <color indexed="64"/>
      </right>
      <top style="thin">
        <color indexed="64"/>
      </top>
      <bottom style="hair">
        <color auto="1"/>
      </bottom>
      <diagonal/>
    </border>
    <border>
      <left style="thick">
        <color rgb="FFFF0000"/>
      </left>
      <right style="thin">
        <color indexed="64"/>
      </right>
      <top style="hair">
        <color auto="1"/>
      </top>
      <bottom style="hair">
        <color auto="1"/>
      </bottom>
      <diagonal/>
    </border>
    <border>
      <left style="thick">
        <color rgb="FFFF0000"/>
      </left>
      <right style="thin">
        <color indexed="64"/>
      </right>
      <top style="hair">
        <color auto="1"/>
      </top>
      <bottom style="double">
        <color indexed="64"/>
      </bottom>
      <diagonal/>
    </border>
    <border>
      <left style="medium">
        <color indexed="64"/>
      </left>
      <right/>
      <top/>
      <bottom style="hair">
        <color indexed="64"/>
      </bottom>
      <diagonal/>
    </border>
    <border>
      <left style="thin">
        <color indexed="64"/>
      </left>
      <right style="thin">
        <color indexed="64"/>
      </right>
      <top/>
      <bottom style="medium">
        <color indexed="64"/>
      </bottom>
      <diagonal/>
    </border>
    <border>
      <left style="thick">
        <color rgb="FFFF0000"/>
      </left>
      <right style="thick">
        <color rgb="FFFF0000"/>
      </right>
      <top style="double">
        <color indexed="64"/>
      </top>
      <bottom style="hair">
        <color rgb="FFFF0000"/>
      </bottom>
      <diagonal/>
    </border>
    <border>
      <left style="thin">
        <color rgb="FFFF0000"/>
      </left>
      <right style="thin">
        <color indexed="64"/>
      </right>
      <top style="double">
        <color indexed="64"/>
      </top>
      <bottom style="hair">
        <color indexed="64"/>
      </bottom>
      <diagonal/>
    </border>
    <border>
      <left style="thin">
        <color indexed="64"/>
      </left>
      <right style="thin">
        <color indexed="64"/>
      </right>
      <top style="double">
        <color indexed="64"/>
      </top>
      <bottom/>
      <diagonal/>
    </border>
    <border>
      <left style="thick">
        <color rgb="FFFF0000"/>
      </left>
      <right style="thick">
        <color rgb="FFFF0000"/>
      </right>
      <top style="hair">
        <color rgb="FFFF0000"/>
      </top>
      <bottom style="hair">
        <color rgb="FFFF0000"/>
      </bottom>
      <diagonal/>
    </border>
    <border>
      <left style="thin">
        <color rgb="FFFF0000"/>
      </left>
      <right style="thin">
        <color indexed="64"/>
      </right>
      <top style="hair">
        <color indexed="64"/>
      </top>
      <bottom style="hair">
        <color indexed="64"/>
      </bottom>
      <diagonal/>
    </border>
    <border>
      <left style="medium">
        <color indexed="64"/>
      </left>
      <right/>
      <top/>
      <bottom style="double">
        <color indexed="64"/>
      </bottom>
      <diagonal/>
    </border>
    <border>
      <left style="thick">
        <color rgb="FFFF0000"/>
      </left>
      <right style="thick">
        <color rgb="FFFF0000"/>
      </right>
      <top/>
      <bottom style="double">
        <color indexed="64"/>
      </bottom>
      <diagonal/>
    </border>
    <border>
      <left style="thin">
        <color rgb="FFFF0000"/>
      </left>
      <right style="thin">
        <color indexed="64"/>
      </right>
      <top style="hair">
        <color indexed="64"/>
      </top>
      <bottom style="double">
        <color indexed="64"/>
      </bottom>
      <diagonal/>
    </border>
    <border>
      <left style="thin">
        <color indexed="64"/>
      </left>
      <right style="thin">
        <color indexed="64"/>
      </right>
      <top/>
      <bottom style="double">
        <color indexed="64"/>
      </bottom>
      <diagonal/>
    </border>
  </borders>
  <cellStyleXfs count="12">
    <xf numFmtId="0" fontId="0"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5" fillId="0" borderId="0">
      <alignment vertical="center"/>
    </xf>
    <xf numFmtId="0" fontId="2" fillId="0" borderId="0">
      <alignment vertical="center"/>
    </xf>
    <xf numFmtId="38" fontId="5" fillId="0" borderId="0" applyFont="0" applyFill="0" applyBorder="0" applyAlignment="0" applyProtection="0">
      <alignment vertical="center"/>
    </xf>
    <xf numFmtId="0" fontId="2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29" fillId="0" borderId="0" applyFont="0" applyFill="0" applyBorder="0" applyAlignment="0" applyProtection="0">
      <alignment vertical="center"/>
    </xf>
  </cellStyleXfs>
  <cellXfs count="412">
    <xf numFmtId="0" fontId="0" fillId="0" borderId="0" xfId="0">
      <alignment vertical="center"/>
    </xf>
    <xf numFmtId="0" fontId="13" fillId="0" borderId="30" xfId="0" applyFont="1" applyBorder="1">
      <alignment vertical="center"/>
    </xf>
    <xf numFmtId="0" fontId="13" fillId="0" borderId="30" xfId="0" applyFont="1" applyBorder="1" applyAlignment="1">
      <alignment vertical="center" wrapText="1"/>
    </xf>
    <xf numFmtId="0" fontId="13" fillId="0" borderId="0" xfId="0" applyFont="1">
      <alignment vertical="center"/>
    </xf>
    <xf numFmtId="0" fontId="13" fillId="0" borderId="19" xfId="0" applyFont="1" applyBorder="1">
      <alignment vertical="center"/>
    </xf>
    <xf numFmtId="0" fontId="13" fillId="0" borderId="19" xfId="0" applyFont="1" applyBorder="1" applyAlignment="1">
      <alignment vertical="center" wrapText="1"/>
    </xf>
    <xf numFmtId="0" fontId="13" fillId="0" borderId="52" xfId="0" applyFont="1" applyBorder="1" applyAlignment="1">
      <alignment vertical="center" wrapText="1"/>
    </xf>
    <xf numFmtId="0" fontId="13" fillId="0" borderId="0" xfId="0" applyFont="1" applyAlignment="1">
      <alignment vertical="center" wrapText="1"/>
    </xf>
    <xf numFmtId="38" fontId="5" fillId="2" borderId="0" xfId="8" applyFont="1" applyFill="1">
      <alignment vertical="center"/>
    </xf>
    <xf numFmtId="38" fontId="15" fillId="2" borderId="0" xfId="8" applyFont="1" applyFill="1" applyAlignment="1">
      <alignment horizontal="right" vertical="center"/>
    </xf>
    <xf numFmtId="38" fontId="7" fillId="2" borderId="0" xfId="8" applyFont="1" applyFill="1">
      <alignment vertical="center"/>
    </xf>
    <xf numFmtId="38" fontId="7" fillId="2" borderId="14" xfId="8" applyFont="1" applyFill="1" applyBorder="1" applyAlignment="1">
      <alignment horizontal="center" vertical="center"/>
    </xf>
    <xf numFmtId="38" fontId="7" fillId="2" borderId="14" xfId="8" applyFont="1" applyFill="1" applyBorder="1">
      <alignment vertical="center"/>
    </xf>
    <xf numFmtId="38" fontId="7" fillId="2" borderId="0" xfId="8" applyFont="1" applyFill="1" applyBorder="1">
      <alignment vertical="center"/>
    </xf>
    <xf numFmtId="0" fontId="9" fillId="2" borderId="0" xfId="0" applyFont="1" applyFill="1" applyAlignment="1">
      <alignment horizontal="left" vertical="center"/>
    </xf>
    <xf numFmtId="0" fontId="0" fillId="2" borderId="0" xfId="0" applyFill="1">
      <alignment vertical="center"/>
    </xf>
    <xf numFmtId="38" fontId="16" fillId="2" borderId="0" xfId="8" applyFont="1" applyFill="1" applyAlignment="1">
      <alignment horizontal="center" vertical="center"/>
    </xf>
    <xf numFmtId="0" fontId="7" fillId="2" borderId="0" xfId="0" applyFont="1" applyFill="1">
      <alignment vertical="center"/>
    </xf>
    <xf numFmtId="0" fontId="7" fillId="2" borderId="0" xfId="0" applyFont="1" applyFill="1" applyAlignment="1">
      <alignment horizontal="right" vertical="center"/>
    </xf>
    <xf numFmtId="38" fontId="7" fillId="2" borderId="5" xfId="8" applyFont="1" applyFill="1" applyBorder="1" applyAlignment="1">
      <alignment horizontal="center" vertical="center"/>
    </xf>
    <xf numFmtId="38" fontId="7" fillId="2" borderId="0" xfId="8" applyFont="1" applyFill="1" applyAlignment="1">
      <alignment horizontal="center" vertical="center"/>
    </xf>
    <xf numFmtId="38" fontId="7" fillId="2" borderId="5" xfId="8" applyFont="1" applyFill="1" applyBorder="1">
      <alignment vertical="center"/>
    </xf>
    <xf numFmtId="38" fontId="7" fillId="2" borderId="2" xfId="8" applyFont="1" applyFill="1" applyBorder="1">
      <alignment vertical="center"/>
    </xf>
    <xf numFmtId="38" fontId="7" fillId="2" borderId="4" xfId="8" applyFont="1" applyFill="1" applyBorder="1">
      <alignment vertical="center"/>
    </xf>
    <xf numFmtId="38" fontId="7" fillId="2" borderId="14" xfId="8" applyFont="1" applyFill="1" applyBorder="1" applyAlignment="1">
      <alignment horizontal="left" vertical="center"/>
    </xf>
    <xf numFmtId="0" fontId="17" fillId="2" borderId="0" xfId="0" applyFont="1" applyFill="1">
      <alignment vertical="center"/>
    </xf>
    <xf numFmtId="0" fontId="7" fillId="2" borderId="14" xfId="0" applyFont="1" applyFill="1" applyBorder="1" applyAlignment="1">
      <alignment horizontal="center" vertical="center"/>
    </xf>
    <xf numFmtId="0" fontId="7" fillId="2" borderId="55" xfId="0" applyFont="1" applyFill="1" applyBorder="1" applyAlignment="1">
      <alignment horizontal="center" vertical="center"/>
    </xf>
    <xf numFmtId="0" fontId="11" fillId="2" borderId="56" xfId="0" applyFont="1" applyFill="1" applyBorder="1" applyAlignment="1">
      <alignment horizontal="center" vertical="center"/>
    </xf>
    <xf numFmtId="0" fontId="7" fillId="2" borderId="15" xfId="0" applyFont="1" applyFill="1" applyBorder="1">
      <alignment vertical="center"/>
    </xf>
    <xf numFmtId="0" fontId="7" fillId="2" borderId="3" xfId="0" applyFont="1" applyFill="1" applyBorder="1" applyAlignment="1">
      <alignment horizontal="right" vertical="center"/>
    </xf>
    <xf numFmtId="38" fontId="9" fillId="2" borderId="15" xfId="8" applyFont="1" applyFill="1" applyBorder="1">
      <alignment vertical="center"/>
    </xf>
    <xf numFmtId="38" fontId="7" fillId="2" borderId="15" xfId="8" applyFont="1" applyFill="1" applyBorder="1">
      <alignment vertical="center"/>
    </xf>
    <xf numFmtId="38" fontId="7" fillId="2" borderId="17" xfId="8" applyFont="1" applyFill="1" applyBorder="1">
      <alignment vertical="center"/>
    </xf>
    <xf numFmtId="38" fontId="7" fillId="2" borderId="0" xfId="0" applyNumberFormat="1" applyFont="1" applyFill="1">
      <alignment vertical="center"/>
    </xf>
    <xf numFmtId="0" fontId="9" fillId="2" borderId="0" xfId="0" applyFont="1" applyFill="1">
      <alignment vertical="center"/>
    </xf>
    <xf numFmtId="38" fontId="9" fillId="2" borderId="0" xfId="0" applyNumberFormat="1" applyFont="1" applyFill="1">
      <alignment vertical="center"/>
    </xf>
    <xf numFmtId="38" fontId="9" fillId="2" borderId="0" xfId="8" applyFont="1" applyFill="1">
      <alignment vertical="center"/>
    </xf>
    <xf numFmtId="180" fontId="7" fillId="2" borderId="0" xfId="8" applyNumberFormat="1" applyFont="1" applyFill="1" applyBorder="1" applyAlignment="1">
      <alignment horizontal="left" vertical="center"/>
    </xf>
    <xf numFmtId="179" fontId="9" fillId="7" borderId="42" xfId="6" applyNumberFormat="1" applyFont="1" applyFill="1" applyBorder="1" applyAlignment="1" applyProtection="1">
      <alignment horizontal="left" vertical="top" wrapText="1"/>
      <protection locked="0"/>
    </xf>
    <xf numFmtId="0" fontId="9" fillId="7" borderId="42" xfId="6" applyFont="1" applyFill="1" applyBorder="1" applyAlignment="1" applyProtection="1">
      <alignment horizontal="left" vertical="top" wrapText="1"/>
      <protection locked="0"/>
    </xf>
    <xf numFmtId="0" fontId="9" fillId="7" borderId="44" xfId="6" applyFont="1" applyFill="1" applyBorder="1" applyAlignment="1" applyProtection="1">
      <alignment horizontal="left" vertical="top" wrapText="1"/>
      <protection locked="0"/>
    </xf>
    <xf numFmtId="177" fontId="9" fillId="7" borderId="44" xfId="6" applyNumberFormat="1" applyFont="1" applyFill="1" applyBorder="1" applyAlignment="1" applyProtection="1">
      <alignment horizontal="left" vertical="top" wrapText="1"/>
      <protection locked="0"/>
    </xf>
    <xf numFmtId="176" fontId="9" fillId="7" borderId="42" xfId="6" applyNumberFormat="1" applyFont="1" applyFill="1" applyBorder="1" applyAlignment="1" applyProtection="1">
      <alignment horizontal="left" vertical="top" wrapText="1"/>
      <protection locked="0"/>
    </xf>
    <xf numFmtId="14" fontId="7" fillId="7" borderId="50" xfId="6" applyNumberFormat="1" applyFont="1" applyFill="1" applyBorder="1" applyAlignment="1" applyProtection="1">
      <alignment horizontal="left" vertical="top" wrapText="1"/>
      <protection locked="0"/>
    </xf>
    <xf numFmtId="0" fontId="21" fillId="7" borderId="43" xfId="9" applyFill="1" applyBorder="1" applyProtection="1">
      <alignment vertical="center"/>
      <protection locked="0"/>
    </xf>
    <xf numFmtId="0" fontId="7" fillId="7" borderId="15" xfId="0" applyFont="1" applyFill="1" applyBorder="1">
      <alignment vertical="center"/>
    </xf>
    <xf numFmtId="0" fontId="7" fillId="7" borderId="0" xfId="0" applyFont="1" applyFill="1">
      <alignment vertical="center"/>
    </xf>
    <xf numFmtId="38" fontId="7" fillId="7" borderId="0" xfId="8" applyFont="1" applyFill="1" applyBorder="1">
      <alignment vertical="center"/>
    </xf>
    <xf numFmtId="0" fontId="7" fillId="7" borderId="3" xfId="0" applyFont="1" applyFill="1" applyBorder="1" applyAlignment="1">
      <alignment horizontal="right" vertical="center"/>
    </xf>
    <xf numFmtId="38" fontId="12" fillId="7" borderId="15" xfId="8" applyFont="1" applyFill="1" applyBorder="1">
      <alignment vertical="center"/>
    </xf>
    <xf numFmtId="0" fontId="7" fillId="8" borderId="7" xfId="0" applyFont="1" applyFill="1" applyBorder="1">
      <alignment vertical="center"/>
    </xf>
    <xf numFmtId="0" fontId="7" fillId="8" borderId="8" xfId="0" applyFont="1" applyFill="1" applyBorder="1">
      <alignment vertical="center"/>
    </xf>
    <xf numFmtId="38" fontId="7" fillId="8" borderId="8" xfId="8" applyFont="1" applyFill="1" applyBorder="1">
      <alignment vertical="center"/>
    </xf>
    <xf numFmtId="0" fontId="7" fillId="8" borderId="6" xfId="0" applyFont="1" applyFill="1" applyBorder="1">
      <alignment vertical="center"/>
    </xf>
    <xf numFmtId="38" fontId="11" fillId="8" borderId="7" xfId="8" applyFont="1" applyFill="1" applyBorder="1">
      <alignment vertical="center"/>
    </xf>
    <xf numFmtId="0" fontId="7" fillId="8" borderId="15" xfId="0" applyFont="1" applyFill="1" applyBorder="1">
      <alignment vertical="center"/>
    </xf>
    <xf numFmtId="0" fontId="7" fillId="8" borderId="0" xfId="0" applyFont="1" applyFill="1">
      <alignment vertical="center"/>
    </xf>
    <xf numFmtId="38" fontId="7" fillId="8" borderId="0" xfId="8" applyFont="1" applyFill="1" applyBorder="1">
      <alignment vertical="center"/>
    </xf>
    <xf numFmtId="0" fontId="7" fillId="8" borderId="3" xfId="0" applyFont="1" applyFill="1" applyBorder="1">
      <alignment vertical="center"/>
    </xf>
    <xf numFmtId="38" fontId="11" fillId="8" borderId="15" xfId="8" applyFont="1" applyFill="1" applyBorder="1">
      <alignment vertical="center"/>
    </xf>
    <xf numFmtId="38" fontId="7" fillId="7" borderId="0" xfId="8" applyFont="1" applyFill="1">
      <alignment vertical="center"/>
    </xf>
    <xf numFmtId="0" fontId="7" fillId="7" borderId="3" xfId="0" applyFont="1" applyFill="1" applyBorder="1">
      <alignment vertical="center"/>
    </xf>
    <xf numFmtId="38" fontId="11" fillId="8" borderId="17" xfId="8" applyFont="1" applyFill="1" applyBorder="1">
      <alignment vertical="center"/>
    </xf>
    <xf numFmtId="0" fontId="9" fillId="8" borderId="12" xfId="0" applyFont="1" applyFill="1" applyBorder="1">
      <alignment vertical="center"/>
    </xf>
    <xf numFmtId="0" fontId="9" fillId="8" borderId="13" xfId="0" applyFont="1" applyFill="1" applyBorder="1">
      <alignment vertical="center"/>
    </xf>
    <xf numFmtId="0" fontId="9" fillId="8" borderId="1" xfId="0" applyFont="1" applyFill="1" applyBorder="1">
      <alignment vertical="center"/>
    </xf>
    <xf numFmtId="38" fontId="9" fillId="8" borderId="12" xfId="0" applyNumberFormat="1" applyFont="1" applyFill="1" applyBorder="1">
      <alignment vertical="center"/>
    </xf>
    <xf numFmtId="38" fontId="11" fillId="8" borderId="60" xfId="0" applyNumberFormat="1" applyFont="1" applyFill="1" applyBorder="1" applyAlignment="1">
      <alignment horizontal="right" vertical="center"/>
    </xf>
    <xf numFmtId="0" fontId="7" fillId="7" borderId="48" xfId="6" applyFont="1" applyFill="1" applyBorder="1" applyAlignment="1" applyProtection="1">
      <alignment vertical="center" wrapText="1"/>
      <protection locked="0"/>
    </xf>
    <xf numFmtId="0" fontId="7" fillId="7" borderId="42" xfId="6" applyFont="1" applyFill="1" applyBorder="1" applyAlignment="1" applyProtection="1">
      <alignment vertical="center" wrapText="1"/>
      <protection locked="0"/>
    </xf>
    <xf numFmtId="14" fontId="7" fillId="7" borderId="43" xfId="6" applyNumberFormat="1" applyFont="1" applyFill="1" applyBorder="1" applyAlignment="1" applyProtection="1">
      <alignment horizontal="left" vertical="top" wrapText="1"/>
      <protection locked="0"/>
    </xf>
    <xf numFmtId="38" fontId="9" fillId="2" borderId="0" xfId="8" applyFont="1" applyFill="1" applyBorder="1">
      <alignment vertical="center"/>
    </xf>
    <xf numFmtId="0" fontId="9" fillId="2" borderId="15" xfId="0" applyFont="1" applyFill="1" applyBorder="1">
      <alignment vertical="center"/>
    </xf>
    <xf numFmtId="38" fontId="9" fillId="2" borderId="17" xfId="8" applyFont="1" applyFill="1" applyBorder="1">
      <alignment vertical="center"/>
    </xf>
    <xf numFmtId="38" fontId="5" fillId="0" borderId="0" xfId="8" applyFont="1" applyFill="1">
      <alignment vertical="center"/>
    </xf>
    <xf numFmtId="38" fontId="7" fillId="0" borderId="0" xfId="8" applyFont="1" applyFill="1">
      <alignment vertical="center"/>
    </xf>
    <xf numFmtId="40" fontId="7" fillId="0" borderId="0" xfId="8" applyNumberFormat="1" applyFont="1" applyFill="1">
      <alignment vertical="center"/>
    </xf>
    <xf numFmtId="40" fontId="5" fillId="0" borderId="0" xfId="8" applyNumberFormat="1" applyFont="1" applyFill="1">
      <alignment vertical="center"/>
    </xf>
    <xf numFmtId="38" fontId="5" fillId="0" borderId="0" xfId="8" applyFont="1" applyFill="1" applyBorder="1">
      <alignment vertical="center"/>
    </xf>
    <xf numFmtId="40" fontId="5" fillId="0" borderId="0" xfId="8" applyNumberFormat="1" applyFont="1" applyFill="1" applyBorder="1">
      <alignment vertical="center"/>
    </xf>
    <xf numFmtId="38" fontId="0" fillId="0" borderId="0" xfId="8" applyFont="1" applyFill="1">
      <alignment vertical="center"/>
    </xf>
    <xf numFmtId="0" fontId="10" fillId="0" borderId="0" xfId="6" applyFont="1" applyAlignment="1">
      <alignment horizontal="left" vertical="center"/>
    </xf>
    <xf numFmtId="0" fontId="22" fillId="0" borderId="0" xfId="6" applyFont="1" applyAlignment="1">
      <alignment horizontal="left" vertical="center"/>
    </xf>
    <xf numFmtId="38" fontId="7" fillId="2" borderId="0" xfId="8" applyFont="1" applyFill="1" applyAlignment="1">
      <alignment vertical="center"/>
    </xf>
    <xf numFmtId="38" fontId="7" fillId="2" borderId="14" xfId="8" applyFont="1" applyFill="1" applyBorder="1" applyAlignment="1">
      <alignment horizontal="center" vertical="center" wrapText="1"/>
    </xf>
    <xf numFmtId="40" fontId="7" fillId="2" borderId="0" xfId="8" applyNumberFormat="1" applyFont="1" applyFill="1">
      <alignment vertical="center"/>
    </xf>
    <xf numFmtId="38" fontId="7" fillId="2" borderId="14" xfId="8" applyFont="1" applyFill="1" applyBorder="1" applyAlignment="1">
      <alignment horizontal="right" vertical="center"/>
    </xf>
    <xf numFmtId="182" fontId="7" fillId="2" borderId="14" xfId="8" applyNumberFormat="1" applyFont="1" applyFill="1" applyBorder="1">
      <alignment vertical="center"/>
    </xf>
    <xf numFmtId="182" fontId="7" fillId="2" borderId="14" xfId="8" applyNumberFormat="1" applyFont="1" applyFill="1" applyBorder="1" applyAlignment="1">
      <alignment horizontal="right" vertical="center"/>
    </xf>
    <xf numFmtId="180" fontId="7" fillId="2" borderId="0" xfId="10" applyNumberFormat="1" applyFont="1" applyFill="1" applyBorder="1" applyAlignment="1">
      <alignment horizontal="left" vertical="center"/>
    </xf>
    <xf numFmtId="38" fontId="7" fillId="2" borderId="0" xfId="8" applyFont="1" applyFill="1" applyBorder="1" applyAlignment="1">
      <alignment horizontal="left" vertical="center"/>
    </xf>
    <xf numFmtId="40" fontId="5" fillId="2" borderId="0" xfId="8" applyNumberFormat="1" applyFont="1" applyFill="1">
      <alignment vertical="center"/>
    </xf>
    <xf numFmtId="183" fontId="7" fillId="2" borderId="0" xfId="8" applyNumberFormat="1" applyFont="1" applyFill="1" applyBorder="1">
      <alignment vertical="center"/>
    </xf>
    <xf numFmtId="40" fontId="5" fillId="2" borderId="0" xfId="8" applyNumberFormat="1" applyFont="1" applyFill="1" applyBorder="1">
      <alignment vertical="center"/>
    </xf>
    <xf numFmtId="38" fontId="0" fillId="2" borderId="0" xfId="8" applyFont="1" applyFill="1">
      <alignment vertical="center"/>
    </xf>
    <xf numFmtId="0" fontId="10" fillId="2" borderId="0" xfId="6" applyFont="1" applyFill="1" applyAlignment="1">
      <alignment horizontal="left" vertical="center"/>
    </xf>
    <xf numFmtId="38" fontId="7" fillId="2" borderId="11" xfId="8" applyFont="1" applyFill="1" applyBorder="1" applyAlignment="1">
      <alignment horizontal="right" vertical="center"/>
    </xf>
    <xf numFmtId="38" fontId="7" fillId="2" borderId="0" xfId="8" applyFont="1" applyFill="1" applyBorder="1" applyAlignment="1">
      <alignment vertical="center"/>
    </xf>
    <xf numFmtId="0" fontId="5" fillId="2" borderId="0" xfId="6" applyFill="1">
      <alignment vertical="center"/>
    </xf>
    <xf numFmtId="0" fontId="9" fillId="2" borderId="0" xfId="6" applyFont="1" applyFill="1">
      <alignment vertical="center"/>
    </xf>
    <xf numFmtId="0" fontId="7" fillId="2" borderId="0" xfId="6" applyFont="1" applyFill="1">
      <alignment vertical="center"/>
    </xf>
    <xf numFmtId="0" fontId="7" fillId="2" borderId="0" xfId="6" applyFont="1" applyFill="1" applyAlignment="1">
      <alignment horizontal="right" vertical="center"/>
    </xf>
    <xf numFmtId="0" fontId="5" fillId="2" borderId="0" xfId="6" applyFill="1" applyAlignment="1">
      <alignment horizontal="left" vertical="center"/>
    </xf>
    <xf numFmtId="0" fontId="12" fillId="2" borderId="0" xfId="6" applyFont="1" applyFill="1" applyAlignment="1">
      <alignment horizontal="right" vertical="center"/>
    </xf>
    <xf numFmtId="0" fontId="17" fillId="2" borderId="0" xfId="6" applyFont="1" applyFill="1">
      <alignment vertical="center"/>
    </xf>
    <xf numFmtId="0" fontId="23" fillId="2" borderId="0" xfId="6" applyFont="1" applyFill="1" applyAlignment="1">
      <alignment horizontal="left" vertical="center"/>
    </xf>
    <xf numFmtId="0" fontId="23" fillId="2" borderId="0" xfId="6" applyFont="1" applyFill="1">
      <alignment vertical="center"/>
    </xf>
    <xf numFmtId="3" fontId="5" fillId="2" borderId="0" xfId="6" applyNumberFormat="1" applyFill="1">
      <alignment vertical="center"/>
    </xf>
    <xf numFmtId="180" fontId="7" fillId="2" borderId="0" xfId="10" applyNumberFormat="1" applyFont="1" applyFill="1" applyBorder="1" applyAlignment="1" applyProtection="1">
      <alignment horizontal="left" vertical="center"/>
    </xf>
    <xf numFmtId="0" fontId="5" fillId="2" borderId="0" xfId="6" applyFill="1" applyProtection="1">
      <alignment vertical="center"/>
      <protection locked="0"/>
    </xf>
    <xf numFmtId="38" fontId="5" fillId="2" borderId="0" xfId="8" applyFont="1" applyFill="1" applyProtection="1">
      <alignment vertical="center"/>
      <protection locked="0"/>
    </xf>
    <xf numFmtId="38" fontId="15" fillId="2" borderId="0" xfId="8" applyFont="1" applyFill="1" applyAlignment="1" applyProtection="1">
      <alignment horizontal="right" vertical="center"/>
      <protection locked="0"/>
    </xf>
    <xf numFmtId="0" fontId="7" fillId="2" borderId="0" xfId="6" applyFont="1" applyFill="1" applyProtection="1">
      <alignment vertical="center"/>
      <protection locked="0"/>
    </xf>
    <xf numFmtId="0" fontId="7" fillId="2" borderId="12" xfId="6" applyFont="1" applyFill="1" applyBorder="1" applyAlignment="1" applyProtection="1">
      <alignment horizontal="center" vertical="center"/>
      <protection locked="0"/>
    </xf>
    <xf numFmtId="0" fontId="7" fillId="2" borderId="55" xfId="6" applyFont="1" applyFill="1" applyBorder="1" applyAlignment="1" applyProtection="1">
      <alignment horizontal="center" vertical="center"/>
      <protection locked="0"/>
    </xf>
    <xf numFmtId="0" fontId="11" fillId="2" borderId="56" xfId="6" applyFont="1" applyFill="1" applyBorder="1" applyAlignment="1" applyProtection="1">
      <alignment horizontal="center" vertical="center"/>
      <protection locked="0"/>
    </xf>
    <xf numFmtId="38" fontId="7" fillId="2" borderId="0" xfId="8" applyFont="1" applyFill="1" applyBorder="1" applyProtection="1">
      <alignment vertical="center"/>
      <protection locked="0"/>
    </xf>
    <xf numFmtId="0" fontId="7" fillId="2" borderId="0" xfId="6" applyFont="1" applyFill="1" applyAlignment="1" applyProtection="1">
      <alignment horizontal="right" vertical="center"/>
      <protection locked="0"/>
    </xf>
    <xf numFmtId="0" fontId="7" fillId="2" borderId="15" xfId="6" applyFont="1" applyFill="1" applyBorder="1" applyProtection="1">
      <alignment vertical="center"/>
      <protection locked="0"/>
    </xf>
    <xf numFmtId="38" fontId="9" fillId="2" borderId="15" xfId="8" applyFont="1" applyFill="1" applyBorder="1" applyProtection="1">
      <alignment vertical="center"/>
      <protection locked="0"/>
    </xf>
    <xf numFmtId="38" fontId="7" fillId="2" borderId="15" xfId="8" applyFont="1" applyFill="1" applyBorder="1" applyProtection="1">
      <alignment vertical="center"/>
      <protection locked="0"/>
    </xf>
    <xf numFmtId="38" fontId="7" fillId="2" borderId="17" xfId="8" applyFont="1" applyFill="1" applyBorder="1" applyProtection="1">
      <alignment vertical="center"/>
      <protection locked="0"/>
    </xf>
    <xf numFmtId="38" fontId="7" fillId="2" borderId="0" xfId="6" applyNumberFormat="1" applyFont="1" applyFill="1" applyProtection="1">
      <alignment vertical="center"/>
      <protection locked="0"/>
    </xf>
    <xf numFmtId="0" fontId="9" fillId="2" borderId="7" xfId="6" applyFont="1" applyFill="1" applyBorder="1">
      <alignment vertical="center"/>
    </xf>
    <xf numFmtId="0" fontId="9" fillId="2" borderId="8" xfId="6" applyFont="1" applyFill="1" applyBorder="1" applyProtection="1">
      <alignment vertical="center"/>
      <protection locked="0"/>
    </xf>
    <xf numFmtId="38" fontId="9" fillId="2" borderId="8" xfId="8" applyFont="1" applyFill="1" applyBorder="1" applyProtection="1">
      <alignment vertical="center"/>
      <protection locked="0"/>
    </xf>
    <xf numFmtId="0" fontId="9" fillId="2" borderId="8" xfId="6" applyFont="1" applyFill="1" applyBorder="1" applyAlignment="1" applyProtection="1">
      <alignment horizontal="right" vertical="center"/>
      <protection locked="0"/>
    </xf>
    <xf numFmtId="38" fontId="9" fillId="2" borderId="7" xfId="8" applyFont="1" applyFill="1" applyBorder="1" applyProtection="1">
      <alignment vertical="center"/>
      <protection locked="0"/>
    </xf>
    <xf numFmtId="0" fontId="9" fillId="2" borderId="0" xfId="6" applyFont="1" applyFill="1" applyProtection="1">
      <alignment vertical="center"/>
      <protection locked="0"/>
    </xf>
    <xf numFmtId="38" fontId="9" fillId="2" borderId="0" xfId="6" applyNumberFormat="1" applyFont="1" applyFill="1" applyProtection="1">
      <alignment vertical="center"/>
      <protection locked="0"/>
    </xf>
    <xf numFmtId="38" fontId="11" fillId="2" borderId="60" xfId="6" applyNumberFormat="1" applyFont="1" applyFill="1" applyBorder="1" applyAlignment="1" applyProtection="1">
      <alignment horizontal="right" vertical="center"/>
      <protection locked="0"/>
    </xf>
    <xf numFmtId="185" fontId="9" fillId="2" borderId="8" xfId="6" applyNumberFormat="1" applyFont="1" applyFill="1" applyBorder="1" applyProtection="1">
      <alignment vertical="center"/>
      <protection locked="0"/>
    </xf>
    <xf numFmtId="0" fontId="9" fillId="2" borderId="12" xfId="6" applyFont="1" applyFill="1" applyBorder="1">
      <alignment vertical="center"/>
    </xf>
    <xf numFmtId="0" fontId="9" fillId="2" borderId="13" xfId="6" applyFont="1" applyFill="1" applyBorder="1" applyProtection="1">
      <alignment vertical="center"/>
      <protection locked="0"/>
    </xf>
    <xf numFmtId="38" fontId="9" fillId="2" borderId="12" xfId="0" applyNumberFormat="1" applyFont="1" applyFill="1" applyBorder="1" applyProtection="1">
      <alignment vertical="center"/>
      <protection locked="0"/>
    </xf>
    <xf numFmtId="38" fontId="9" fillId="2" borderId="0" xfId="8" applyFont="1" applyFill="1" applyBorder="1" applyAlignment="1" applyProtection="1">
      <alignment horizontal="center" vertical="center"/>
      <protection locked="0"/>
    </xf>
    <xf numFmtId="38" fontId="11" fillId="2" borderId="0" xfId="6" applyNumberFormat="1" applyFont="1" applyFill="1" applyAlignment="1" applyProtection="1">
      <alignment horizontal="center" vertical="center"/>
      <protection locked="0"/>
    </xf>
    <xf numFmtId="186" fontId="5" fillId="2" borderId="0" xfId="6" applyNumberFormat="1" applyFill="1" applyProtection="1">
      <alignment vertical="center"/>
      <protection locked="0"/>
    </xf>
    <xf numFmtId="0" fontId="7" fillId="10" borderId="7" xfId="6" applyFont="1" applyFill="1" applyBorder="1">
      <alignment vertical="center"/>
    </xf>
    <xf numFmtId="0" fontId="7" fillId="10" borderId="8" xfId="6" applyFont="1" applyFill="1" applyBorder="1" applyProtection="1">
      <alignment vertical="center"/>
      <protection locked="0"/>
    </xf>
    <xf numFmtId="38" fontId="7" fillId="10" borderId="8" xfId="8" applyFont="1" applyFill="1" applyBorder="1" applyProtection="1">
      <alignment vertical="center"/>
      <protection locked="0"/>
    </xf>
    <xf numFmtId="38" fontId="11" fillId="10" borderId="7" xfId="8" applyFont="1" applyFill="1" applyBorder="1" applyProtection="1">
      <alignment vertical="center"/>
      <protection locked="0"/>
    </xf>
    <xf numFmtId="0" fontId="7" fillId="9" borderId="15" xfId="6" applyFont="1" applyFill="1" applyBorder="1">
      <alignment vertical="center"/>
    </xf>
    <xf numFmtId="0" fontId="7" fillId="9" borderId="0" xfId="6" applyFont="1" applyFill="1" applyProtection="1">
      <alignment vertical="center"/>
      <protection locked="0"/>
    </xf>
    <xf numFmtId="38" fontId="7" fillId="9" borderId="0" xfId="8" applyFont="1" applyFill="1" applyBorder="1" applyProtection="1">
      <alignment vertical="center"/>
      <protection locked="0"/>
    </xf>
    <xf numFmtId="0" fontId="7" fillId="9" borderId="0" xfId="6" applyFont="1" applyFill="1" applyAlignment="1" applyProtection="1">
      <alignment horizontal="right" vertical="center"/>
      <protection locked="0"/>
    </xf>
    <xf numFmtId="38" fontId="12" fillId="9" borderId="15" xfId="8" applyFont="1" applyFill="1" applyBorder="1" applyProtection="1">
      <alignment vertical="center"/>
      <protection locked="0"/>
    </xf>
    <xf numFmtId="38" fontId="7" fillId="9" borderId="0" xfId="8" applyFont="1" applyFill="1" applyProtection="1">
      <alignment vertical="center"/>
      <protection locked="0"/>
    </xf>
    <xf numFmtId="0" fontId="7" fillId="10" borderId="15" xfId="6" applyFont="1" applyFill="1" applyBorder="1">
      <alignment vertical="center"/>
    </xf>
    <xf numFmtId="0" fontId="7" fillId="10" borderId="0" xfId="6" applyFont="1" applyFill="1" applyProtection="1">
      <alignment vertical="center"/>
      <protection locked="0"/>
    </xf>
    <xf numFmtId="38" fontId="7" fillId="10" borderId="0" xfId="8" applyFont="1" applyFill="1" applyBorder="1" applyProtection="1">
      <alignment vertical="center"/>
      <protection locked="0"/>
    </xf>
    <xf numFmtId="38" fontId="11" fillId="10" borderId="15" xfId="8" applyFont="1" applyFill="1" applyBorder="1" applyProtection="1">
      <alignment vertical="center"/>
      <protection locked="0"/>
    </xf>
    <xf numFmtId="0" fontId="9" fillId="10" borderId="7" xfId="6" applyFont="1" applyFill="1" applyBorder="1">
      <alignment vertical="center"/>
    </xf>
    <xf numFmtId="0" fontId="9" fillId="10" borderId="8" xfId="6" applyFont="1" applyFill="1" applyBorder="1" applyProtection="1">
      <alignment vertical="center"/>
      <protection locked="0"/>
    </xf>
    <xf numFmtId="38" fontId="9" fillId="10" borderId="8" xfId="8" applyFont="1" applyFill="1" applyBorder="1" applyProtection="1">
      <alignment vertical="center"/>
      <protection locked="0"/>
    </xf>
    <xf numFmtId="0" fontId="9" fillId="10" borderId="8" xfId="6" applyFont="1" applyFill="1" applyBorder="1" applyAlignment="1" applyProtection="1">
      <alignment horizontal="right" vertical="center"/>
      <protection locked="0"/>
    </xf>
    <xf numFmtId="38" fontId="9" fillId="10" borderId="7" xfId="8" applyFont="1" applyFill="1" applyBorder="1" applyProtection="1">
      <alignment vertical="center"/>
      <protection locked="0"/>
    </xf>
    <xf numFmtId="38" fontId="9" fillId="10" borderId="54" xfId="8" applyFont="1" applyFill="1" applyBorder="1" applyProtection="1">
      <alignment vertical="center"/>
      <protection locked="0"/>
    </xf>
    <xf numFmtId="38" fontId="11" fillId="10" borderId="17" xfId="8" applyFont="1" applyFill="1" applyBorder="1" applyProtection="1">
      <alignment vertical="center"/>
      <protection locked="0"/>
    </xf>
    <xf numFmtId="38" fontId="7" fillId="11" borderId="14" xfId="8" applyFont="1" applyFill="1" applyBorder="1">
      <alignment vertical="center"/>
    </xf>
    <xf numFmtId="38" fontId="7" fillId="11" borderId="14" xfId="8" applyFont="1" applyFill="1" applyBorder="1" applyAlignment="1">
      <alignment horizontal="right" vertical="center"/>
    </xf>
    <xf numFmtId="182" fontId="7" fillId="11" borderId="14" xfId="8" applyNumberFormat="1" applyFont="1" applyFill="1" applyBorder="1">
      <alignment vertical="center"/>
    </xf>
    <xf numFmtId="0" fontId="13" fillId="0" borderId="24" xfId="0" applyFont="1" applyBorder="1">
      <alignment vertical="center"/>
    </xf>
    <xf numFmtId="0" fontId="13" fillId="0" borderId="24" xfId="0" applyFont="1" applyBorder="1" applyAlignment="1">
      <alignment vertical="center" wrapText="1"/>
    </xf>
    <xf numFmtId="0" fontId="3" fillId="7" borderId="44" xfId="9" applyFont="1" applyFill="1" applyBorder="1" applyAlignment="1" applyProtection="1">
      <alignment horizontal="left" vertical="top"/>
      <protection locked="0"/>
    </xf>
    <xf numFmtId="0" fontId="0" fillId="2" borderId="0" xfId="0" applyFill="1" applyAlignment="1">
      <alignment vertical="center" wrapText="1"/>
    </xf>
    <xf numFmtId="0" fontId="24" fillId="12" borderId="0" xfId="0" applyFont="1" applyFill="1">
      <alignment vertical="center"/>
    </xf>
    <xf numFmtId="0" fontId="24" fillId="12" borderId="0" xfId="0" applyFont="1" applyFill="1" applyAlignment="1">
      <alignment vertical="center" wrapText="1"/>
    </xf>
    <xf numFmtId="38" fontId="15" fillId="2" borderId="0" xfId="8" applyFont="1" applyFill="1">
      <alignment vertical="center"/>
    </xf>
    <xf numFmtId="0" fontId="0" fillId="2" borderId="0" xfId="0" applyFill="1" applyAlignment="1">
      <alignment horizontal="right" vertical="center"/>
    </xf>
    <xf numFmtId="38" fontId="27" fillId="2" borderId="0" xfId="8" applyFont="1" applyFill="1" applyAlignment="1">
      <alignment horizontal="right" vertical="center"/>
    </xf>
    <xf numFmtId="187" fontId="7" fillId="2" borderId="14" xfId="8" applyNumberFormat="1" applyFont="1" applyFill="1" applyBorder="1">
      <alignment vertical="center"/>
    </xf>
    <xf numFmtId="0" fontId="9" fillId="10" borderId="7" xfId="0" applyFont="1" applyFill="1" applyBorder="1">
      <alignment vertical="center"/>
    </xf>
    <xf numFmtId="0" fontId="9" fillId="10" borderId="8" xfId="0" applyFont="1" applyFill="1" applyBorder="1">
      <alignment vertical="center"/>
    </xf>
    <xf numFmtId="38" fontId="9" fillId="10" borderId="8" xfId="8" applyFont="1" applyFill="1" applyBorder="1">
      <alignment vertical="center"/>
    </xf>
    <xf numFmtId="0" fontId="9" fillId="10" borderId="6" xfId="0" applyFont="1" applyFill="1" applyBorder="1">
      <alignment vertical="center"/>
    </xf>
    <xf numFmtId="38" fontId="9" fillId="10" borderId="7" xfId="8" applyFont="1" applyFill="1" applyBorder="1">
      <alignment vertical="center"/>
    </xf>
    <xf numFmtId="38" fontId="7" fillId="9" borderId="15" xfId="8" applyFont="1" applyFill="1" applyBorder="1">
      <alignment vertical="center"/>
    </xf>
    <xf numFmtId="0" fontId="9" fillId="9" borderId="0" xfId="0" applyFont="1" applyFill="1">
      <alignment vertical="center"/>
    </xf>
    <xf numFmtId="38" fontId="9" fillId="9" borderId="0" xfId="8" applyFont="1" applyFill="1" applyBorder="1">
      <alignment vertical="center"/>
    </xf>
    <xf numFmtId="0" fontId="9" fillId="9" borderId="3" xfId="0" applyFont="1" applyFill="1" applyBorder="1">
      <alignment vertical="center"/>
    </xf>
    <xf numFmtId="38" fontId="9" fillId="9" borderId="15" xfId="8" applyFont="1" applyFill="1" applyBorder="1">
      <alignment vertical="center"/>
    </xf>
    <xf numFmtId="38" fontId="9" fillId="9" borderId="17" xfId="8" applyFont="1" applyFill="1" applyBorder="1">
      <alignment vertical="center"/>
    </xf>
    <xf numFmtId="0" fontId="7" fillId="0" borderId="0" xfId="6" applyFont="1" applyProtection="1">
      <alignment vertical="center"/>
      <protection locked="0"/>
    </xf>
    <xf numFmtId="0" fontId="8" fillId="3" borderId="33" xfId="6" applyFont="1" applyFill="1" applyBorder="1" applyAlignment="1" applyProtection="1">
      <alignment horizontal="center" vertical="center" wrapText="1"/>
      <protection locked="0"/>
    </xf>
    <xf numFmtId="0" fontId="8" fillId="5" borderId="46" xfId="6" applyFont="1" applyFill="1" applyBorder="1" applyAlignment="1" applyProtection="1">
      <alignment horizontal="center" vertical="center" wrapText="1"/>
      <protection locked="0"/>
    </xf>
    <xf numFmtId="0" fontId="8" fillId="3" borderId="37" xfId="6" applyFont="1" applyFill="1" applyBorder="1" applyAlignment="1" applyProtection="1">
      <alignment horizontal="center" vertical="center" wrapText="1"/>
      <protection locked="0"/>
    </xf>
    <xf numFmtId="0" fontId="8" fillId="3" borderId="18" xfId="6" applyFont="1" applyFill="1" applyBorder="1" applyAlignment="1" applyProtection="1">
      <alignment horizontal="center" vertical="center" wrapText="1"/>
      <protection locked="0"/>
    </xf>
    <xf numFmtId="0" fontId="7" fillId="0" borderId="0" xfId="6" applyFont="1" applyAlignment="1" applyProtection="1">
      <alignment horizontal="center" vertical="center"/>
      <protection locked="0"/>
    </xf>
    <xf numFmtId="0" fontId="11" fillId="4" borderId="21" xfId="6" applyFont="1" applyFill="1" applyBorder="1" applyAlignment="1" applyProtection="1">
      <alignment horizontal="left" vertical="top" wrapText="1" shrinkToFit="1"/>
      <protection locked="0"/>
    </xf>
    <xf numFmtId="0" fontId="9" fillId="0" borderId="45" xfId="6" applyFont="1" applyBorder="1" applyAlignment="1" applyProtection="1">
      <alignment horizontal="left" vertical="top" wrapText="1"/>
      <protection locked="0"/>
    </xf>
    <xf numFmtId="0" fontId="7" fillId="0" borderId="22" xfId="6" applyFont="1" applyBorder="1" applyAlignment="1" applyProtection="1">
      <alignment vertical="center" wrapText="1"/>
      <protection locked="0"/>
    </xf>
    <xf numFmtId="0" fontId="7" fillId="0" borderId="19" xfId="6" applyFont="1" applyBorder="1" applyAlignment="1" applyProtection="1">
      <alignment horizontal="left" vertical="top" wrapText="1"/>
      <protection locked="0"/>
    </xf>
    <xf numFmtId="0" fontId="7" fillId="0" borderId="20" xfId="6" applyFont="1" applyBorder="1" applyAlignment="1" applyProtection="1">
      <alignment horizontal="left" vertical="top" wrapText="1"/>
      <protection locked="0"/>
    </xf>
    <xf numFmtId="0" fontId="7" fillId="0" borderId="20" xfId="6" applyFont="1" applyBorder="1" applyAlignment="1" applyProtection="1">
      <alignment horizontal="left" vertical="center" wrapText="1"/>
      <protection locked="0"/>
    </xf>
    <xf numFmtId="0" fontId="6" fillId="0" borderId="19" xfId="6" applyFont="1" applyBorder="1" applyAlignment="1" applyProtection="1">
      <alignment horizontal="left" vertical="top" wrapText="1"/>
      <protection locked="0"/>
    </xf>
    <xf numFmtId="0" fontId="11" fillId="4" borderId="36" xfId="6" applyFont="1" applyFill="1" applyBorder="1" applyAlignment="1" applyProtection="1">
      <alignment horizontal="left" vertical="top" wrapText="1" shrinkToFit="1"/>
      <protection locked="0"/>
    </xf>
    <xf numFmtId="0" fontId="7" fillId="0" borderId="40" xfId="6" applyFont="1" applyBorder="1" applyAlignment="1" applyProtection="1">
      <alignment vertical="center" wrapText="1"/>
      <protection locked="0"/>
    </xf>
    <xf numFmtId="0" fontId="6" fillId="0" borderId="23" xfId="6" applyFont="1" applyBorder="1" applyAlignment="1" applyProtection="1">
      <alignment horizontal="left" vertical="top" wrapText="1"/>
      <protection locked="0"/>
    </xf>
    <xf numFmtId="0" fontId="7" fillId="0" borderId="29" xfId="6" applyFont="1" applyBorder="1" applyAlignment="1" applyProtection="1">
      <alignment horizontal="left" vertical="top" wrapText="1"/>
      <protection locked="0"/>
    </xf>
    <xf numFmtId="0" fontId="10" fillId="0" borderId="0" xfId="6" applyFont="1" applyProtection="1">
      <alignment vertical="center"/>
      <protection locked="0"/>
    </xf>
    <xf numFmtId="0" fontId="7" fillId="0" borderId="3" xfId="6" applyFont="1" applyBorder="1" applyAlignment="1" applyProtection="1">
      <alignment vertical="center" wrapText="1"/>
      <protection locked="0"/>
    </xf>
    <xf numFmtId="0" fontId="9" fillId="0" borderId="2" xfId="6" applyFont="1" applyBorder="1" applyAlignment="1" applyProtection="1">
      <alignment horizontal="left" vertical="top" wrapText="1"/>
      <protection locked="0"/>
    </xf>
    <xf numFmtId="0" fontId="11" fillId="4" borderId="34" xfId="6" applyFont="1" applyFill="1" applyBorder="1" applyAlignment="1" applyProtection="1">
      <alignment horizontal="left" vertical="top" wrapText="1" shrinkToFit="1"/>
      <protection locked="0"/>
    </xf>
    <xf numFmtId="14" fontId="7" fillId="0" borderId="38" xfId="6" applyNumberFormat="1" applyFont="1" applyBorder="1" applyAlignment="1" applyProtection="1">
      <alignment vertical="center" wrapText="1"/>
      <protection locked="0"/>
    </xf>
    <xf numFmtId="14" fontId="7" fillId="0" borderId="38" xfId="6" applyNumberFormat="1" applyFont="1" applyBorder="1" applyAlignment="1" applyProtection="1">
      <alignment horizontal="left" vertical="center" wrapText="1"/>
      <protection locked="0"/>
    </xf>
    <xf numFmtId="0" fontId="7" fillId="0" borderId="26" xfId="6" applyFont="1" applyBorder="1" applyAlignment="1" applyProtection="1">
      <alignment horizontal="left" vertical="top" wrapText="1"/>
      <protection locked="0"/>
    </xf>
    <xf numFmtId="0" fontId="11" fillId="4" borderId="35" xfId="6" applyFont="1" applyFill="1" applyBorder="1" applyAlignment="1" applyProtection="1">
      <alignment horizontal="left" vertical="top" wrapText="1" shrinkToFit="1"/>
      <protection locked="0"/>
    </xf>
    <xf numFmtId="176" fontId="7" fillId="0" borderId="39" xfId="6" applyNumberFormat="1" applyFont="1" applyBorder="1" applyAlignment="1" applyProtection="1">
      <alignment vertical="center" wrapText="1"/>
      <protection locked="0"/>
    </xf>
    <xf numFmtId="0" fontId="9" fillId="0" borderId="27" xfId="6" applyFont="1" applyBorder="1" applyAlignment="1" applyProtection="1">
      <alignment horizontal="left" vertical="top" wrapText="1"/>
      <protection locked="0"/>
    </xf>
    <xf numFmtId="0" fontId="7" fillId="0" borderId="28" xfId="6" applyFont="1" applyBorder="1" applyAlignment="1" applyProtection="1">
      <alignment horizontal="left" vertical="top" wrapText="1"/>
      <protection locked="0"/>
    </xf>
    <xf numFmtId="0" fontId="9" fillId="0" borderId="19" xfId="6" applyFont="1" applyBorder="1" applyAlignment="1" applyProtection="1">
      <alignment horizontal="left" vertical="top" wrapText="1"/>
      <protection locked="0"/>
    </xf>
    <xf numFmtId="176" fontId="7" fillId="0" borderId="22" xfId="6" applyNumberFormat="1" applyFont="1" applyBorder="1" applyAlignment="1" applyProtection="1">
      <alignment vertical="center" wrapText="1"/>
      <protection locked="0"/>
    </xf>
    <xf numFmtId="176" fontId="7" fillId="0" borderId="38" xfId="6" applyNumberFormat="1" applyFont="1" applyBorder="1" applyAlignment="1" applyProtection="1">
      <alignment vertical="center" wrapText="1"/>
      <protection locked="0"/>
    </xf>
    <xf numFmtId="0" fontId="9" fillId="0" borderId="25" xfId="6" applyFont="1" applyBorder="1" applyAlignment="1" applyProtection="1">
      <alignment horizontal="left" vertical="top" wrapText="1"/>
      <protection locked="0"/>
    </xf>
    <xf numFmtId="0" fontId="7" fillId="0" borderId="39" xfId="6" applyFont="1" applyBorder="1" applyAlignment="1" applyProtection="1">
      <alignment vertical="center" wrapText="1"/>
      <protection locked="0"/>
    </xf>
    <xf numFmtId="0" fontId="7" fillId="0" borderId="27" xfId="6" applyFont="1" applyBorder="1" applyAlignment="1" applyProtection="1">
      <alignment horizontal="left" vertical="top" wrapText="1"/>
      <protection locked="0"/>
    </xf>
    <xf numFmtId="0" fontId="11" fillId="4" borderId="49" xfId="6" applyFont="1" applyFill="1" applyBorder="1" applyAlignment="1" applyProtection="1">
      <alignment horizontal="left" vertical="top" wrapText="1" shrinkToFit="1"/>
      <protection locked="0"/>
    </xf>
    <xf numFmtId="0" fontId="7" fillId="0" borderId="52" xfId="6" applyFont="1" applyBorder="1" applyAlignment="1" applyProtection="1">
      <alignment horizontal="left" vertical="top" wrapText="1"/>
      <protection locked="0"/>
    </xf>
    <xf numFmtId="0" fontId="7" fillId="0" borderId="53" xfId="6" applyFont="1" applyBorder="1" applyAlignment="1" applyProtection="1">
      <alignment horizontal="left" vertical="top" wrapText="1"/>
      <protection locked="0"/>
    </xf>
    <xf numFmtId="0" fontId="11" fillId="4" borderId="61" xfId="6" applyFont="1" applyFill="1" applyBorder="1" applyAlignment="1" applyProtection="1">
      <alignment horizontal="left" vertical="top" wrapText="1" shrinkToFit="1"/>
      <protection locked="0"/>
    </xf>
    <xf numFmtId="0" fontId="7" fillId="0" borderId="68" xfId="6" applyFont="1" applyBorder="1" applyAlignment="1" applyProtection="1">
      <alignment vertical="center" wrapText="1"/>
      <protection locked="0"/>
    </xf>
    <xf numFmtId="0" fontId="7" fillId="0" borderId="30" xfId="6" applyFont="1" applyBorder="1" applyAlignment="1" applyProtection="1">
      <alignment horizontal="left" vertical="top" wrapText="1"/>
      <protection locked="0"/>
    </xf>
    <xf numFmtId="0" fontId="11" fillId="4" borderId="63" xfId="6" applyFont="1" applyFill="1" applyBorder="1" applyAlignment="1" applyProtection="1">
      <alignment horizontal="left" vertical="top" wrapText="1" shrinkToFit="1"/>
      <protection locked="0"/>
    </xf>
    <xf numFmtId="0" fontId="7" fillId="0" borderId="69" xfId="6" applyFont="1" applyBorder="1" applyAlignment="1" applyProtection="1">
      <alignment vertical="center" wrapText="1"/>
      <protection locked="0"/>
    </xf>
    <xf numFmtId="0" fontId="11" fillId="4" borderId="62" xfId="6" applyFont="1" applyFill="1" applyBorder="1" applyAlignment="1" applyProtection="1">
      <alignment horizontal="left" vertical="top" wrapText="1" shrinkToFit="1"/>
      <protection locked="0"/>
    </xf>
    <xf numFmtId="14" fontId="7" fillId="0" borderId="70" xfId="6" applyNumberFormat="1" applyFont="1" applyBorder="1" applyAlignment="1" applyProtection="1">
      <alignment vertical="center" wrapText="1"/>
      <protection locked="0"/>
    </xf>
    <xf numFmtId="0" fontId="7" fillId="0" borderId="25" xfId="6" applyFont="1" applyBorder="1" applyAlignment="1" applyProtection="1">
      <alignment horizontal="left" vertical="top" wrapText="1"/>
      <protection locked="0"/>
    </xf>
    <xf numFmtId="0" fontId="10" fillId="0" borderId="19" xfId="6" applyFont="1" applyBorder="1" applyAlignment="1" applyProtection="1">
      <alignment horizontal="left" vertical="top" wrapText="1"/>
      <protection locked="0"/>
    </xf>
    <xf numFmtId="0" fontId="0" fillId="0" borderId="0" xfId="0" applyProtection="1">
      <alignment vertical="center"/>
      <protection locked="0"/>
    </xf>
    <xf numFmtId="0" fontId="11" fillId="4" borderId="71" xfId="6" applyFont="1" applyFill="1" applyBorder="1" applyAlignment="1" applyProtection="1">
      <alignment horizontal="left" vertical="top" wrapText="1" shrinkToFit="1"/>
      <protection locked="0"/>
    </xf>
    <xf numFmtId="0" fontId="9" fillId="0" borderId="0" xfId="6" applyFont="1" applyAlignment="1" applyProtection="1">
      <alignment horizontal="left" vertical="top" wrapText="1"/>
      <protection locked="0"/>
    </xf>
    <xf numFmtId="0" fontId="7" fillId="0" borderId="0" xfId="6" applyFont="1" applyAlignment="1" applyProtection="1">
      <alignment vertical="center" wrapText="1"/>
      <protection locked="0"/>
    </xf>
    <xf numFmtId="0" fontId="7" fillId="0" borderId="0" xfId="6" applyFont="1" applyAlignment="1" applyProtection="1">
      <alignment horizontal="left" vertical="top" wrapText="1"/>
      <protection locked="0"/>
    </xf>
    <xf numFmtId="0" fontId="13" fillId="2" borderId="0" xfId="0" applyFont="1" applyFill="1" applyProtection="1">
      <alignment vertical="center"/>
      <protection locked="0"/>
    </xf>
    <xf numFmtId="0" fontId="7" fillId="0" borderId="0" xfId="6" applyFont="1">
      <alignment vertical="center"/>
    </xf>
    <xf numFmtId="0" fontId="20" fillId="2" borderId="0" xfId="0" applyFont="1" applyFill="1" applyProtection="1">
      <alignment vertical="center"/>
      <protection locked="0"/>
    </xf>
    <xf numFmtId="0" fontId="20" fillId="2" borderId="0" xfId="0" applyFont="1" applyFill="1" applyAlignment="1" applyProtection="1">
      <alignment horizontal="left" vertical="center"/>
      <protection locked="0"/>
    </xf>
    <xf numFmtId="0" fontId="20" fillId="2" borderId="0" xfId="0" applyFont="1" applyFill="1" applyAlignment="1" applyProtection="1">
      <alignment horizontal="center" vertical="center"/>
      <protection locked="0"/>
    </xf>
    <xf numFmtId="49" fontId="20" fillId="2" borderId="0" xfId="0" applyNumberFormat="1" applyFont="1" applyFill="1" applyAlignment="1" applyProtection="1">
      <alignment horizontal="left" vertical="center"/>
      <protection locked="0"/>
    </xf>
    <xf numFmtId="3" fontId="20" fillId="2" borderId="0" xfId="0" applyNumberFormat="1" applyFont="1" applyFill="1" applyAlignment="1" applyProtection="1">
      <alignment horizontal="right" vertical="center"/>
      <protection locked="0"/>
    </xf>
    <xf numFmtId="0" fontId="20" fillId="2" borderId="0" xfId="0" applyFont="1" applyFill="1" applyAlignment="1" applyProtection="1">
      <alignment horizontal="right" vertical="center"/>
      <protection locked="0"/>
    </xf>
    <xf numFmtId="188" fontId="20" fillId="2" borderId="0" xfId="0" applyNumberFormat="1" applyFont="1" applyFill="1" applyProtection="1">
      <alignment vertical="center"/>
      <protection locked="0"/>
    </xf>
    <xf numFmtId="14" fontId="20" fillId="2" borderId="0" xfId="0" applyNumberFormat="1" applyFont="1" applyFill="1" applyAlignment="1" applyProtection="1">
      <alignment horizontal="left" vertical="center"/>
      <protection locked="0"/>
    </xf>
    <xf numFmtId="0" fontId="9" fillId="0" borderId="42" xfId="6" applyFont="1" applyBorder="1" applyAlignment="1" applyProtection="1">
      <alignment horizontal="left" vertical="top" wrapText="1"/>
      <protection hidden="1"/>
    </xf>
    <xf numFmtId="176" fontId="7" fillId="0" borderId="41" xfId="6" applyNumberFormat="1" applyFont="1" applyBorder="1" applyAlignment="1" applyProtection="1">
      <alignment vertical="center" wrapText="1"/>
      <protection locked="0"/>
    </xf>
    <xf numFmtId="0" fontId="9" fillId="0" borderId="24" xfId="6" applyFont="1" applyBorder="1" applyAlignment="1" applyProtection="1">
      <alignment horizontal="left" vertical="top" wrapText="1"/>
      <protection locked="0"/>
    </xf>
    <xf numFmtId="0" fontId="7" fillId="0" borderId="0" xfId="6" quotePrefix="1" applyFont="1" applyProtection="1">
      <alignment vertical="center"/>
      <protection locked="0"/>
    </xf>
    <xf numFmtId="179" fontId="20" fillId="2" borderId="0" xfId="0" applyNumberFormat="1" applyFont="1" applyFill="1" applyAlignment="1">
      <alignment horizontal="right" vertical="center"/>
    </xf>
    <xf numFmtId="181" fontId="20" fillId="2" borderId="0" xfId="0" applyNumberFormat="1" applyFont="1" applyFill="1" applyAlignment="1">
      <alignment horizontal="left" vertical="center"/>
    </xf>
    <xf numFmtId="0" fontId="20" fillId="2" borderId="0" xfId="0" applyFont="1" applyFill="1" applyAlignment="1">
      <alignment horizontal="left" vertical="center"/>
    </xf>
    <xf numFmtId="0" fontId="0" fillId="2" borderId="0" xfId="0" applyFill="1" applyAlignment="1">
      <alignment horizontal="left" vertical="center"/>
    </xf>
    <xf numFmtId="0" fontId="20" fillId="2" borderId="0" xfId="0" applyFont="1" applyFill="1" applyAlignment="1">
      <alignment horizontal="left" vertical="center" wrapText="1"/>
    </xf>
    <xf numFmtId="0" fontId="20" fillId="2" borderId="0" xfId="0" applyFont="1" applyFill="1" applyAlignment="1">
      <alignment horizontal="left" vertical="top" wrapText="1"/>
    </xf>
    <xf numFmtId="0" fontId="20" fillId="2" borderId="0" xfId="0" applyFont="1" applyFill="1" applyAlignment="1" applyProtection="1">
      <alignment horizontal="center" vertical="center" wrapText="1"/>
      <protection locked="0"/>
    </xf>
    <xf numFmtId="0" fontId="20" fillId="2" borderId="0" xfId="0" applyFont="1" applyFill="1" applyAlignment="1">
      <alignment horizontal="center" vertical="center"/>
    </xf>
    <xf numFmtId="0" fontId="20" fillId="2" borderId="0" xfId="0" applyFont="1" applyFill="1" applyAlignment="1" applyProtection="1">
      <alignment horizontal="left" vertical="center"/>
      <protection hidden="1"/>
    </xf>
    <xf numFmtId="179" fontId="7" fillId="0" borderId="22" xfId="6" applyNumberFormat="1" applyFont="1" applyBorder="1" applyAlignment="1" applyProtection="1">
      <alignment vertical="center" wrapText="1"/>
      <protection locked="0"/>
    </xf>
    <xf numFmtId="179" fontId="9" fillId="7" borderId="43" xfId="6" applyNumberFormat="1" applyFont="1" applyFill="1" applyBorder="1" applyAlignment="1" applyProtection="1">
      <alignment horizontal="left" vertical="top" wrapText="1"/>
      <protection locked="0"/>
    </xf>
    <xf numFmtId="187" fontId="7" fillId="2" borderId="5" xfId="11" applyNumberFormat="1" applyFont="1" applyFill="1" applyBorder="1">
      <alignment vertical="center"/>
    </xf>
    <xf numFmtId="187" fontId="7" fillId="2" borderId="2" xfId="11" applyNumberFormat="1" applyFont="1" applyFill="1" applyBorder="1">
      <alignment vertical="center"/>
    </xf>
    <xf numFmtId="187" fontId="7" fillId="2" borderId="4" xfId="11" applyNumberFormat="1" applyFont="1" applyFill="1" applyBorder="1">
      <alignment vertical="center"/>
    </xf>
    <xf numFmtId="187" fontId="7" fillId="2" borderId="14" xfId="11" applyNumberFormat="1" applyFont="1" applyFill="1" applyBorder="1">
      <alignment vertical="center"/>
    </xf>
    <xf numFmtId="188" fontId="7" fillId="2" borderId="5" xfId="8" applyNumberFormat="1" applyFont="1" applyFill="1" applyBorder="1">
      <alignment vertical="center"/>
    </xf>
    <xf numFmtId="188" fontId="7" fillId="2" borderId="2" xfId="8" applyNumberFormat="1" applyFont="1" applyFill="1" applyBorder="1">
      <alignment vertical="center"/>
    </xf>
    <xf numFmtId="188" fontId="7" fillId="2" borderId="4" xfId="8" applyNumberFormat="1" applyFont="1" applyFill="1" applyBorder="1">
      <alignment vertical="center"/>
    </xf>
    <xf numFmtId="188" fontId="7" fillId="2" borderId="72" xfId="8" applyNumberFormat="1" applyFont="1" applyFill="1" applyBorder="1">
      <alignment vertical="center"/>
    </xf>
    <xf numFmtId="188" fontId="7" fillId="2" borderId="14" xfId="8" applyNumberFormat="1" applyFont="1" applyFill="1" applyBorder="1">
      <alignment vertical="center"/>
    </xf>
    <xf numFmtId="188" fontId="7" fillId="0" borderId="14" xfId="8" applyNumberFormat="1" applyFont="1" applyFill="1" applyBorder="1">
      <alignment vertical="center"/>
    </xf>
    <xf numFmtId="0" fontId="13" fillId="2" borderId="0" xfId="0" quotePrefix="1" applyFont="1" applyFill="1" applyProtection="1">
      <alignment vertical="center"/>
      <protection locked="0"/>
    </xf>
    <xf numFmtId="38" fontId="0" fillId="2" borderId="0" xfId="8" quotePrefix="1" applyFont="1" applyFill="1" applyAlignment="1">
      <alignment horizontal="right" vertical="center"/>
    </xf>
    <xf numFmtId="0" fontId="17" fillId="2" borderId="0" xfId="0" quotePrefix="1" applyFont="1" applyFill="1" applyAlignment="1">
      <alignment horizontal="right" vertical="center"/>
    </xf>
    <xf numFmtId="184" fontId="9" fillId="10" borderId="13" xfId="6" applyNumberFormat="1" applyFont="1" applyFill="1" applyBorder="1" applyAlignment="1" applyProtection="1">
      <alignment horizontal="right" vertical="center"/>
      <protection locked="0"/>
    </xf>
    <xf numFmtId="0" fontId="7" fillId="2" borderId="0" xfId="6" quotePrefix="1" applyFont="1" applyFill="1" applyAlignment="1">
      <alignment horizontal="right" vertical="center"/>
    </xf>
    <xf numFmtId="0" fontId="0" fillId="2" borderId="0" xfId="0" quotePrefix="1" applyFill="1" applyAlignment="1">
      <alignment horizontal="right" vertical="center" wrapText="1"/>
    </xf>
    <xf numFmtId="0" fontId="0" fillId="2" borderId="0" xfId="0" applyFill="1" applyAlignment="1">
      <alignment horizontal="right" vertical="center" wrapText="1"/>
    </xf>
    <xf numFmtId="189" fontId="7" fillId="0" borderId="51" xfId="6" applyNumberFormat="1" applyFont="1" applyBorder="1" applyAlignment="1" applyProtection="1">
      <alignment vertical="center" wrapText="1"/>
      <protection locked="0"/>
    </xf>
    <xf numFmtId="0" fontId="7" fillId="2" borderId="0" xfId="6" applyFont="1" applyFill="1" applyAlignment="1">
      <alignment horizontal="left" vertical="center"/>
    </xf>
    <xf numFmtId="179" fontId="10" fillId="0" borderId="22" xfId="6" applyNumberFormat="1" applyFont="1" applyBorder="1" applyAlignment="1" applyProtection="1">
      <alignment horizontal="left" vertical="center" wrapText="1"/>
      <protection locked="0"/>
    </xf>
    <xf numFmtId="0" fontId="9" fillId="0" borderId="45" xfId="6" applyFont="1" applyBorder="1" applyAlignment="1" applyProtection="1">
      <alignment horizontal="left" vertical="center" wrapText="1"/>
      <protection locked="0"/>
    </xf>
    <xf numFmtId="176" fontId="9" fillId="0" borderId="44" xfId="6" applyNumberFormat="1" applyFont="1" applyBorder="1" applyAlignment="1">
      <alignment horizontal="right" vertical="center" wrapText="1"/>
    </xf>
    <xf numFmtId="176" fontId="9" fillId="0" borderId="42" xfId="6" applyNumberFormat="1" applyFont="1" applyBorder="1" applyAlignment="1">
      <alignment horizontal="right" vertical="center" wrapText="1"/>
    </xf>
    <xf numFmtId="176" fontId="9" fillId="0" borderId="43" xfId="6" applyNumberFormat="1" applyFont="1" applyBorder="1" applyAlignment="1">
      <alignment horizontal="right" vertical="center" wrapText="1"/>
    </xf>
    <xf numFmtId="176" fontId="9" fillId="0" borderId="45" xfId="6" applyNumberFormat="1" applyFont="1" applyBorder="1" applyAlignment="1">
      <alignment horizontal="right" vertical="center" wrapText="1"/>
    </xf>
    <xf numFmtId="0" fontId="30" fillId="2" borderId="0" xfId="0" applyFont="1" applyFill="1" applyAlignment="1" applyProtection="1">
      <alignment horizontal="right" vertical="center"/>
      <protection locked="0"/>
    </xf>
    <xf numFmtId="0" fontId="3" fillId="7" borderId="73" xfId="9" applyFont="1" applyFill="1" applyBorder="1" applyAlignment="1" applyProtection="1">
      <alignment horizontal="left" vertical="top"/>
      <protection locked="0"/>
    </xf>
    <xf numFmtId="178" fontId="9" fillId="0" borderId="74" xfId="6" applyNumberFormat="1" applyFont="1" applyBorder="1" applyAlignment="1" applyProtection="1">
      <alignment horizontal="left" vertical="top" wrapText="1"/>
      <protection locked="0"/>
    </xf>
    <xf numFmtId="0" fontId="3" fillId="7" borderId="76" xfId="9" applyFont="1" applyFill="1" applyBorder="1" applyAlignment="1" applyProtection="1">
      <alignment horizontal="left" vertical="top"/>
      <protection locked="0"/>
    </xf>
    <xf numFmtId="178" fontId="7" fillId="0" borderId="77" xfId="6" applyNumberFormat="1" applyFont="1" applyBorder="1" applyAlignment="1" applyProtection="1">
      <alignment horizontal="left" vertical="center" wrapText="1"/>
      <protection locked="0"/>
    </xf>
    <xf numFmtId="0" fontId="11" fillId="4" borderId="78" xfId="6" applyFont="1" applyFill="1" applyBorder="1" applyAlignment="1" applyProtection="1">
      <alignment horizontal="left" vertical="top" wrapText="1" shrinkToFit="1"/>
      <protection locked="0"/>
    </xf>
    <xf numFmtId="14" fontId="7" fillId="7" borderId="79" xfId="6" applyNumberFormat="1" applyFont="1" applyFill="1" applyBorder="1" applyAlignment="1" applyProtection="1">
      <alignment horizontal="left" vertical="top" wrapText="1"/>
      <protection locked="0"/>
    </xf>
    <xf numFmtId="49" fontId="7" fillId="0" borderId="80" xfId="6" applyNumberFormat="1" applyFont="1" applyBorder="1" applyAlignment="1" applyProtection="1">
      <alignment vertical="center" wrapText="1"/>
      <protection locked="0"/>
    </xf>
    <xf numFmtId="38" fontId="7" fillId="0" borderId="15" xfId="8" applyFont="1" applyFill="1" applyBorder="1">
      <alignment vertical="center"/>
    </xf>
    <xf numFmtId="187" fontId="7" fillId="0" borderId="10" xfId="11" applyNumberFormat="1" applyFont="1" applyFill="1" applyBorder="1">
      <alignment vertical="center"/>
    </xf>
    <xf numFmtId="187" fontId="7" fillId="0" borderId="4" xfId="11" applyNumberFormat="1" applyFont="1" applyFill="1" applyBorder="1">
      <alignment vertical="center"/>
    </xf>
    <xf numFmtId="0" fontId="9" fillId="0" borderId="0" xfId="0" applyFont="1">
      <alignment vertical="center"/>
    </xf>
    <xf numFmtId="38" fontId="9" fillId="0" borderId="0" xfId="8" applyFont="1" applyFill="1" applyBorder="1">
      <alignment vertical="center"/>
    </xf>
    <xf numFmtId="0" fontId="9" fillId="0" borderId="3" xfId="0" applyFont="1" applyBorder="1">
      <alignment vertical="center"/>
    </xf>
    <xf numFmtId="38" fontId="9" fillId="0" borderId="15" xfId="8" applyFont="1" applyFill="1" applyBorder="1">
      <alignment vertical="center"/>
    </xf>
    <xf numFmtId="38" fontId="9" fillId="0" borderId="17" xfId="8" applyFont="1" applyFill="1" applyBorder="1">
      <alignment vertical="center"/>
    </xf>
    <xf numFmtId="0" fontId="9" fillId="0" borderId="15" xfId="0" applyFont="1" applyBorder="1">
      <alignment vertical="center"/>
    </xf>
    <xf numFmtId="0" fontId="9" fillId="0" borderId="3" xfId="0" applyFont="1" applyBorder="1" applyAlignment="1">
      <alignment horizontal="right" vertical="center"/>
    </xf>
    <xf numFmtId="0" fontId="9" fillId="0" borderId="10" xfId="0" applyFont="1" applyBorder="1">
      <alignment vertical="center"/>
    </xf>
    <xf numFmtId="0" fontId="9" fillId="0" borderId="11" xfId="0" applyFont="1" applyBorder="1">
      <alignment vertical="center"/>
    </xf>
    <xf numFmtId="38" fontId="9" fillId="0" borderId="11" xfId="8" applyFont="1" applyFill="1" applyBorder="1">
      <alignment vertical="center"/>
    </xf>
    <xf numFmtId="0" fontId="9" fillId="0" borderId="9" xfId="0" applyFont="1" applyBorder="1">
      <alignment vertical="center"/>
    </xf>
    <xf numFmtId="38" fontId="9" fillId="0" borderId="10" xfId="8" applyFont="1" applyFill="1" applyBorder="1">
      <alignment vertical="center"/>
    </xf>
    <xf numFmtId="38" fontId="9" fillId="0" borderId="64" xfId="8" applyFont="1" applyFill="1" applyBorder="1">
      <alignment vertical="center"/>
    </xf>
    <xf numFmtId="0" fontId="9" fillId="8" borderId="10" xfId="0" applyFont="1" applyFill="1" applyBorder="1">
      <alignment vertical="center"/>
    </xf>
    <xf numFmtId="0" fontId="9" fillId="8" borderId="11" xfId="0" applyFont="1" applyFill="1" applyBorder="1">
      <alignment vertical="center"/>
    </xf>
    <xf numFmtId="38" fontId="7" fillId="0" borderId="0" xfId="8" applyFont="1" applyFill="1" applyBorder="1">
      <alignment vertical="center"/>
    </xf>
    <xf numFmtId="0" fontId="9" fillId="0" borderId="0" xfId="0" applyFont="1" applyAlignment="1">
      <alignment horizontal="right" vertical="center"/>
    </xf>
    <xf numFmtId="190" fontId="13" fillId="2" borderId="0" xfId="0" quotePrefix="1" applyNumberFormat="1" applyFont="1" applyFill="1" applyProtection="1">
      <alignment vertical="center"/>
      <protection locked="0"/>
    </xf>
    <xf numFmtId="0" fontId="6" fillId="2" borderId="16" xfId="6" applyFont="1" applyFill="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0" borderId="47" xfId="6" applyFont="1" applyBorder="1" applyAlignment="1" applyProtection="1">
      <alignment horizontal="left" vertical="top" wrapText="1"/>
      <protection locked="0"/>
    </xf>
    <xf numFmtId="0" fontId="7" fillId="0" borderId="17" xfId="6" applyFont="1" applyBorder="1" applyAlignment="1" applyProtection="1">
      <alignment horizontal="left" vertical="top" wrapText="1"/>
      <protection locked="0"/>
    </xf>
    <xf numFmtId="0" fontId="7" fillId="0" borderId="32" xfId="6" applyFont="1" applyBorder="1" applyAlignment="1" applyProtection="1">
      <alignment horizontal="left" vertical="top" wrapText="1"/>
      <protection locked="0"/>
    </xf>
    <xf numFmtId="0" fontId="7" fillId="0" borderId="31" xfId="6" applyFont="1"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7" fillId="0" borderId="75" xfId="6" applyFont="1" applyBorder="1" applyAlignment="1" applyProtection="1">
      <alignment horizontal="left" vertical="top" wrapText="1"/>
      <protection locked="0"/>
    </xf>
    <xf numFmtId="0" fontId="7" fillId="0" borderId="2" xfId="6" applyFont="1" applyBorder="1" applyAlignment="1" applyProtection="1">
      <alignment horizontal="left" vertical="top" wrapText="1"/>
      <protection locked="0"/>
    </xf>
    <xf numFmtId="0" fontId="7" fillId="0" borderId="81" xfId="6" applyFont="1" applyBorder="1" applyAlignment="1" applyProtection="1">
      <alignment horizontal="left" vertical="top" wrapText="1"/>
      <protection locked="0"/>
    </xf>
    <xf numFmtId="188" fontId="25" fillId="2" borderId="12" xfId="0" applyNumberFormat="1" applyFont="1" applyFill="1" applyBorder="1" applyAlignment="1">
      <alignment horizontal="right" vertical="center" wrapText="1"/>
    </xf>
    <xf numFmtId="188" fontId="13" fillId="2" borderId="13" xfId="0" applyNumberFormat="1" applyFont="1" applyFill="1" applyBorder="1" applyAlignment="1">
      <alignment horizontal="right" vertical="center" wrapText="1"/>
    </xf>
    <xf numFmtId="188" fontId="13" fillId="2" borderId="1" xfId="0" applyNumberFormat="1" applyFont="1" applyFill="1" applyBorder="1" applyAlignment="1">
      <alignment horizontal="right" vertical="center" wrapText="1"/>
    </xf>
    <xf numFmtId="188" fontId="25" fillId="2" borderId="12" xfId="0" applyNumberFormat="1" applyFont="1" applyFill="1" applyBorder="1" applyAlignment="1">
      <alignment vertical="center" wrapText="1"/>
    </xf>
    <xf numFmtId="188" fontId="13" fillId="2" borderId="13" xfId="0" applyNumberFormat="1" applyFont="1" applyFill="1" applyBorder="1" applyAlignment="1">
      <alignment vertical="center" wrapText="1"/>
    </xf>
    <xf numFmtId="188" fontId="13" fillId="2" borderId="1" xfId="0" applyNumberFormat="1" applyFont="1" applyFill="1" applyBorder="1" applyAlignment="1">
      <alignment vertical="center" wrapText="1"/>
    </xf>
    <xf numFmtId="188" fontId="25" fillId="2" borderId="12" xfId="0" applyNumberFormat="1" applyFont="1" applyFill="1" applyBorder="1" applyAlignment="1" applyProtection="1">
      <alignment vertical="center" wrapText="1"/>
      <protection locked="0"/>
    </xf>
    <xf numFmtId="188" fontId="13" fillId="2" borderId="13" xfId="0" applyNumberFormat="1" applyFont="1" applyFill="1" applyBorder="1" applyAlignment="1" applyProtection="1">
      <alignment vertical="center" wrapText="1"/>
      <protection locked="0"/>
    </xf>
    <xf numFmtId="188" fontId="13" fillId="2" borderId="1" xfId="0" applyNumberFormat="1" applyFont="1" applyFill="1" applyBorder="1" applyAlignment="1" applyProtection="1">
      <alignment vertical="center" wrapText="1"/>
      <protection locked="0"/>
    </xf>
    <xf numFmtId="179" fontId="20" fillId="2" borderId="0" xfId="0" applyNumberFormat="1" applyFont="1" applyFill="1" applyAlignment="1">
      <alignment horizontal="right" vertical="center"/>
    </xf>
    <xf numFmtId="0" fontId="20" fillId="2" borderId="0" xfId="0" applyFont="1" applyFill="1" applyProtection="1">
      <alignment vertical="center"/>
      <protection locked="0"/>
    </xf>
    <xf numFmtId="181" fontId="20" fillId="2" borderId="0" xfId="0" applyNumberFormat="1" applyFont="1" applyFill="1" applyAlignment="1">
      <alignment horizontal="left" vertical="center"/>
    </xf>
    <xf numFmtId="0" fontId="20" fillId="2" borderId="0" xfId="0" applyFont="1" applyFill="1" applyAlignment="1">
      <alignment vertical="center" wrapText="1"/>
    </xf>
    <xf numFmtId="0" fontId="20" fillId="2" borderId="0" xfId="0" applyFont="1" applyFill="1" applyAlignment="1">
      <alignment horizontal="left" vertical="center"/>
    </xf>
    <xf numFmtId="0" fontId="0" fillId="2" borderId="0" xfId="0" applyFill="1" applyAlignment="1">
      <alignment horizontal="left" vertical="center"/>
    </xf>
    <xf numFmtId="0" fontId="20" fillId="2" borderId="0" xfId="0" applyFont="1" applyFill="1" applyAlignment="1">
      <alignment horizontal="left" vertical="center" wrapText="1"/>
    </xf>
    <xf numFmtId="0" fontId="20" fillId="2" borderId="0" xfId="0" applyFont="1" applyFill="1" applyAlignment="1" applyProtection="1">
      <alignment horizontal="center" vertical="center" wrapText="1"/>
      <protection locked="0"/>
    </xf>
    <xf numFmtId="0" fontId="20" fillId="2" borderId="0" xfId="0" applyFont="1" applyFill="1" applyAlignment="1">
      <alignment horizontal="center" vertical="center"/>
    </xf>
    <xf numFmtId="188" fontId="20" fillId="2" borderId="0" xfId="0" applyNumberFormat="1" applyFont="1" applyFill="1">
      <alignment vertical="center"/>
    </xf>
    <xf numFmtId="0" fontId="20" fillId="2" borderId="0" xfId="0" applyFont="1" applyFill="1" applyAlignment="1">
      <alignment horizontal="left" vertical="top" wrapText="1"/>
    </xf>
    <xf numFmtId="3" fontId="20" fillId="2" borderId="0" xfId="0" applyNumberFormat="1" applyFont="1" applyFill="1" applyAlignment="1" applyProtection="1">
      <alignment horizontal="right" vertical="center"/>
      <protection locked="0"/>
    </xf>
    <xf numFmtId="0" fontId="25" fillId="2" borderId="12" xfId="0" applyFont="1" applyFill="1" applyBorder="1" applyAlignment="1" applyProtection="1">
      <alignment horizontal="center" vertical="center"/>
      <protection locked="0"/>
    </xf>
    <xf numFmtId="0" fontId="25" fillId="2" borderId="13" xfId="0" applyFont="1" applyFill="1" applyBorder="1" applyAlignment="1" applyProtection="1">
      <alignment horizontal="center" vertical="center"/>
      <protection locked="0"/>
    </xf>
    <xf numFmtId="0" fontId="25" fillId="2" borderId="1" xfId="0" applyFont="1" applyFill="1" applyBorder="1" applyAlignment="1" applyProtection="1">
      <alignment horizontal="center" vertical="center"/>
      <protection locked="0"/>
    </xf>
    <xf numFmtId="0" fontId="25" fillId="2" borderId="12" xfId="0" applyFont="1" applyFill="1" applyBorder="1" applyProtection="1">
      <alignment vertical="center"/>
      <protection locked="0"/>
    </xf>
    <xf numFmtId="0" fontId="26" fillId="2" borderId="1" xfId="0" applyFont="1" applyFill="1" applyBorder="1" applyProtection="1">
      <alignment vertical="center"/>
      <protection locked="0"/>
    </xf>
    <xf numFmtId="0" fontId="25" fillId="2" borderId="7" xfId="0" applyFont="1" applyFill="1" applyBorder="1" applyProtection="1">
      <alignment vertical="center"/>
      <protection locked="0"/>
    </xf>
    <xf numFmtId="0" fontId="26" fillId="2" borderId="6" xfId="0" applyFont="1" applyFill="1" applyBorder="1" applyProtection="1">
      <alignment vertical="center"/>
      <protection locked="0"/>
    </xf>
    <xf numFmtId="0" fontId="26" fillId="2" borderId="15" xfId="0" applyFont="1" applyFill="1" applyBorder="1" applyProtection="1">
      <alignment vertical="center"/>
      <protection locked="0"/>
    </xf>
    <xf numFmtId="0" fontId="26" fillId="2" borderId="3" xfId="0" applyFont="1" applyFill="1" applyBorder="1" applyProtection="1">
      <alignment vertical="center"/>
      <protection locked="0"/>
    </xf>
    <xf numFmtId="0" fontId="26" fillId="2" borderId="10" xfId="0" applyFont="1" applyFill="1" applyBorder="1" applyProtection="1">
      <alignment vertical="center"/>
      <protection locked="0"/>
    </xf>
    <xf numFmtId="0" fontId="26" fillId="2" borderId="9" xfId="0" applyFont="1" applyFill="1" applyBorder="1" applyProtection="1">
      <alignment vertical="center"/>
      <protection locked="0"/>
    </xf>
    <xf numFmtId="0" fontId="26" fillId="2" borderId="13" xfId="0" applyFont="1" applyFill="1" applyBorder="1" applyAlignment="1" applyProtection="1">
      <alignment horizontal="center" vertical="center"/>
      <protection locked="0"/>
    </xf>
    <xf numFmtId="0" fontId="26" fillId="2" borderId="1" xfId="0" applyFont="1" applyFill="1" applyBorder="1" applyAlignment="1" applyProtection="1">
      <alignment horizontal="center" vertical="center"/>
      <protection locked="0"/>
    </xf>
    <xf numFmtId="0" fontId="26" fillId="2" borderId="13" xfId="0" applyFont="1" applyFill="1" applyBorder="1" applyProtection="1">
      <alignment vertical="center"/>
      <protection locked="0"/>
    </xf>
    <xf numFmtId="0" fontId="13" fillId="2" borderId="13" xfId="0" applyFont="1" applyFill="1" applyBorder="1" applyAlignment="1">
      <alignment vertical="center" wrapText="1"/>
    </xf>
    <xf numFmtId="0" fontId="13" fillId="2" borderId="1" xfId="0" applyFont="1" applyFill="1" applyBorder="1" applyAlignment="1">
      <alignment vertical="center" wrapText="1"/>
    </xf>
    <xf numFmtId="14" fontId="20" fillId="2" borderId="0" xfId="0" applyNumberFormat="1" applyFont="1" applyFill="1" applyAlignment="1">
      <alignment horizontal="left" vertical="center"/>
    </xf>
    <xf numFmtId="0" fontId="20" fillId="2" borderId="0" xfId="0" applyFont="1" applyFill="1" applyAlignment="1" applyProtection="1">
      <alignment horizontal="left" vertical="center"/>
      <protection hidden="1"/>
    </xf>
    <xf numFmtId="0" fontId="26" fillId="2" borderId="12" xfId="0" applyFont="1" applyFill="1" applyBorder="1" applyAlignment="1" applyProtection="1">
      <alignment horizontal="center" vertical="center" wrapText="1"/>
      <protection locked="0"/>
    </xf>
    <xf numFmtId="0" fontId="0" fillId="2" borderId="13" xfId="0" applyFill="1" applyBorder="1" applyAlignment="1">
      <alignment horizontal="center" vertical="center" wrapText="1"/>
    </xf>
    <xf numFmtId="0" fontId="0" fillId="2" borderId="1" xfId="0" applyFill="1" applyBorder="1" applyAlignment="1">
      <alignment horizontal="center" vertical="center" wrapText="1"/>
    </xf>
    <xf numFmtId="38" fontId="16" fillId="6" borderId="0" xfId="8" applyFont="1" applyFill="1" applyAlignment="1">
      <alignment horizontal="center" vertical="center" wrapText="1"/>
    </xf>
    <xf numFmtId="0" fontId="0" fillId="0" borderId="0" xfId="0" applyAlignment="1">
      <alignment vertical="center" wrapText="1"/>
    </xf>
    <xf numFmtId="0" fontId="9" fillId="2" borderId="0" xfId="6" applyFont="1" applyFill="1" applyAlignment="1">
      <alignment horizontal="left" vertical="center"/>
    </xf>
    <xf numFmtId="38" fontId="7" fillId="2" borderId="12" xfId="8" applyFont="1" applyFill="1" applyBorder="1" applyAlignment="1">
      <alignment horizontal="left" vertical="center"/>
    </xf>
    <xf numFmtId="38" fontId="7" fillId="2" borderId="1" xfId="8" applyFont="1" applyFill="1" applyBorder="1" applyAlignment="1">
      <alignment horizontal="left" vertical="center"/>
    </xf>
    <xf numFmtId="49" fontId="7" fillId="11" borderId="12" xfId="8" applyNumberFormat="1" applyFont="1" applyFill="1" applyBorder="1" applyAlignment="1">
      <alignment horizontal="left" vertical="center"/>
    </xf>
    <xf numFmtId="49" fontId="7" fillId="11" borderId="1" xfId="8" applyNumberFormat="1" applyFont="1" applyFill="1" applyBorder="1" applyAlignment="1">
      <alignment horizontal="left" vertical="center"/>
    </xf>
    <xf numFmtId="49" fontId="7" fillId="11" borderId="14" xfId="8" applyNumberFormat="1" applyFont="1" applyFill="1" applyBorder="1" applyAlignment="1">
      <alignment horizontal="left" vertical="center"/>
    </xf>
    <xf numFmtId="38" fontId="7" fillId="11" borderId="14" xfId="8" applyFont="1" applyFill="1" applyBorder="1" applyAlignment="1">
      <alignment horizontal="left" vertical="center"/>
    </xf>
    <xf numFmtId="0" fontId="9" fillId="2" borderId="0" xfId="0" applyFont="1" applyFill="1" applyAlignment="1">
      <alignment horizontal="left" vertical="center" wrapText="1"/>
    </xf>
    <xf numFmtId="0" fontId="0" fillId="2" borderId="0" xfId="0" applyFill="1" applyAlignment="1">
      <alignment vertical="center" wrapText="1"/>
    </xf>
    <xf numFmtId="38" fontId="16" fillId="6" borderId="0" xfId="8" applyFont="1" applyFill="1" applyAlignment="1">
      <alignment horizontal="center" vertical="center"/>
    </xf>
    <xf numFmtId="0" fontId="0" fillId="0" borderId="0" xfId="0">
      <alignment vertical="center"/>
    </xf>
    <xf numFmtId="0" fontId="5" fillId="2" borderId="0" xfId="6" applyFill="1" applyAlignment="1">
      <alignment horizontal="left" vertical="center" wrapText="1"/>
    </xf>
    <xf numFmtId="0" fontId="9" fillId="2" borderId="0" xfId="6" applyFont="1" applyFill="1" applyAlignment="1">
      <alignment horizontal="left" vertical="center" wrapText="1"/>
    </xf>
    <xf numFmtId="38" fontId="11" fillId="2" borderId="57" xfId="0" applyNumberFormat="1" applyFont="1" applyFill="1" applyBorder="1" applyAlignment="1">
      <alignment horizontal="center" vertical="center"/>
    </xf>
    <xf numFmtId="38" fontId="11" fillId="2" borderId="58" xfId="0" applyNumberFormat="1" applyFont="1" applyFill="1" applyBorder="1" applyAlignment="1">
      <alignment horizontal="center" vertical="center"/>
    </xf>
    <xf numFmtId="38" fontId="11" fillId="2" borderId="59" xfId="0" applyNumberFormat="1" applyFont="1" applyFill="1" applyBorder="1" applyAlignment="1">
      <alignment horizontal="center" vertical="center"/>
    </xf>
    <xf numFmtId="0" fontId="7" fillId="7" borderId="15" xfId="0" applyFont="1" applyFill="1" applyBorder="1" applyAlignment="1">
      <alignment horizontal="left" vertical="center"/>
    </xf>
    <xf numFmtId="0" fontId="7" fillId="7" borderId="0" xfId="0" applyFont="1" applyFill="1" applyAlignment="1">
      <alignment horizontal="left" vertical="center"/>
    </xf>
    <xf numFmtId="0" fontId="16" fillId="6" borderId="0" xfId="0" applyFont="1" applyFill="1" applyAlignment="1">
      <alignment horizontal="center" vertical="center"/>
    </xf>
    <xf numFmtId="38" fontId="18" fillId="2" borderId="0" xfId="8" applyFont="1" applyFill="1" applyAlignment="1">
      <alignment horizontal="center" vertical="center"/>
    </xf>
    <xf numFmtId="38" fontId="15" fillId="2" borderId="0" xfId="8" applyFont="1" applyFill="1" applyAlignment="1">
      <alignment horizontal="right"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1" xfId="0" applyFont="1" applyFill="1" applyBorder="1" applyAlignment="1">
      <alignment horizontal="left" vertical="center"/>
    </xf>
    <xf numFmtId="38" fontId="11" fillId="2" borderId="57" xfId="6" applyNumberFormat="1" applyFont="1" applyFill="1" applyBorder="1" applyAlignment="1" applyProtection="1">
      <alignment horizontal="center" vertical="center"/>
      <protection locked="0"/>
    </xf>
    <xf numFmtId="38" fontId="11" fillId="2" borderId="58" xfId="6" applyNumberFormat="1" applyFont="1" applyFill="1" applyBorder="1" applyAlignment="1" applyProtection="1">
      <alignment horizontal="center" vertical="center"/>
      <protection locked="0"/>
    </xf>
    <xf numFmtId="38" fontId="11" fillId="2" borderId="59" xfId="6" applyNumberFormat="1" applyFont="1" applyFill="1" applyBorder="1" applyAlignment="1" applyProtection="1">
      <alignment horizontal="center" vertical="center"/>
      <protection locked="0"/>
    </xf>
    <xf numFmtId="0" fontId="7" fillId="9" borderId="15" xfId="6" applyFont="1" applyFill="1" applyBorder="1" applyAlignment="1">
      <alignment horizontal="left" vertical="center"/>
    </xf>
    <xf numFmtId="0" fontId="7" fillId="9" borderId="0" xfId="6" applyFont="1" applyFill="1" applyAlignment="1">
      <alignment horizontal="left" vertical="center"/>
    </xf>
    <xf numFmtId="0" fontId="16" fillId="6" borderId="0" xfId="6" applyFont="1" applyFill="1" applyAlignment="1" applyProtection="1">
      <alignment horizontal="center" vertical="center"/>
      <protection locked="0"/>
    </xf>
    <xf numFmtId="38" fontId="18" fillId="2" borderId="0" xfId="8" applyFont="1" applyFill="1" applyAlignment="1" applyProtection="1">
      <alignment horizontal="center" vertical="center"/>
      <protection locked="0"/>
    </xf>
    <xf numFmtId="38" fontId="15" fillId="2" borderId="0" xfId="8" applyFont="1" applyFill="1" applyAlignment="1" applyProtection="1">
      <alignment horizontal="right" vertical="center"/>
      <protection locked="0"/>
    </xf>
    <xf numFmtId="0" fontId="7" fillId="2" borderId="11" xfId="6" applyFont="1" applyFill="1" applyBorder="1" applyAlignment="1">
      <alignment horizontal="left" vertical="center"/>
    </xf>
    <xf numFmtId="0" fontId="7" fillId="2" borderId="12" xfId="6" applyFont="1" applyFill="1" applyBorder="1" applyAlignment="1" applyProtection="1">
      <alignment horizontal="center" vertical="center"/>
      <protection locked="0"/>
    </xf>
    <xf numFmtId="0" fontId="7" fillId="2" borderId="13" xfId="6" applyFont="1" applyFill="1" applyBorder="1" applyAlignment="1" applyProtection="1">
      <alignment horizontal="center" vertical="center"/>
      <protection locked="0"/>
    </xf>
    <xf numFmtId="0" fontId="7" fillId="2" borderId="1" xfId="6" applyFont="1" applyFill="1" applyBorder="1" applyAlignment="1" applyProtection="1">
      <alignment horizontal="center" vertical="center"/>
      <protection locked="0"/>
    </xf>
    <xf numFmtId="38" fontId="9" fillId="2" borderId="65" xfId="8" applyFont="1" applyFill="1" applyBorder="1" applyAlignment="1" applyProtection="1">
      <alignment horizontal="center" vertical="center"/>
      <protection locked="0"/>
    </xf>
    <xf numFmtId="38" fontId="9" fillId="2" borderId="67" xfId="8" applyFont="1" applyFill="1" applyBorder="1" applyAlignment="1" applyProtection="1">
      <alignment horizontal="center" vertical="center"/>
      <protection locked="0"/>
    </xf>
    <xf numFmtId="38" fontId="11" fillId="2" borderId="66" xfId="6" applyNumberFormat="1" applyFont="1" applyFill="1" applyBorder="1" applyAlignment="1" applyProtection="1">
      <alignment horizontal="center" vertical="center"/>
      <protection locked="0"/>
    </xf>
    <xf numFmtId="0" fontId="7" fillId="2" borderId="0" xfId="6" applyFont="1" applyFill="1" applyAlignment="1" applyProtection="1">
      <alignment vertical="center" wrapText="1"/>
      <protection locked="0"/>
    </xf>
    <xf numFmtId="0" fontId="9" fillId="2" borderId="0" xfId="6" applyFont="1" applyFill="1" applyAlignment="1" applyProtection="1">
      <alignment horizontal="left" vertical="center" wrapText="1"/>
      <protection locked="0"/>
    </xf>
    <xf numFmtId="0" fontId="5" fillId="2" borderId="0" xfId="6" applyFill="1" applyAlignment="1" applyProtection="1">
      <alignment horizontal="left" vertical="center"/>
      <protection locked="0"/>
    </xf>
  </cellXfs>
  <cellStyles count="12">
    <cellStyle name="パーセント 3" xfId="1" xr:uid="{00000000-0005-0000-0000-000000000000}"/>
    <cellStyle name="パーセント 6" xfId="2" xr:uid="{00000000-0005-0000-0000-000001000000}"/>
    <cellStyle name="ハイパーリンク" xfId="9" builtinId="8"/>
    <cellStyle name="桁区切り" xfId="11" builtinId="6"/>
    <cellStyle name="桁区切り 2" xfId="8" xr:uid="{00000000-0005-0000-0000-000003000000}"/>
    <cellStyle name="桁区切り 2 2" xfId="10" xr:uid="{00000000-0005-0000-0000-000004000000}"/>
    <cellStyle name="桁区切り 3" xfId="3" xr:uid="{00000000-0005-0000-0000-000005000000}"/>
    <cellStyle name="桁区切り 6" xfId="4" xr:uid="{00000000-0005-0000-0000-000006000000}"/>
    <cellStyle name="標準" xfId="0" builtinId="0"/>
    <cellStyle name="標準 2" xfId="6" xr:uid="{00000000-0005-0000-0000-000008000000}"/>
    <cellStyle name="標準 3" xfId="7" xr:uid="{00000000-0005-0000-0000-000009000000}"/>
    <cellStyle name="標準 6" xfId="5" xr:uid="{00000000-0005-0000-0000-00000A000000}"/>
  </cellStyles>
  <dxfs count="0"/>
  <tableStyles count="0" defaultTableStyle="TableStyleMedium9" defaultPivotStyle="PivotStyleLight16"/>
  <colors>
    <mruColors>
      <color rgb="FF0000FF"/>
      <color rgb="FFFBE79D"/>
      <color rgb="FFFFCC99"/>
      <color rgb="FFC0C0C0"/>
      <color rgb="FFFFFFCC"/>
      <color rgb="FF66FF66"/>
      <color rgb="FFCCFFCC"/>
      <color rgb="FFCC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theme/theme1.xml" Type="http://schemas.openxmlformats.org/officeDocument/2006/relationships/theme"/><Relationship Id="rId18" Target="styles.xml" Type="http://schemas.openxmlformats.org/officeDocument/2006/relationships/styles"/><Relationship Id="rId19" Target="sharedStrings.xml" Type="http://schemas.openxmlformats.org/officeDocument/2006/relationships/sharedStrings"/><Relationship Id="rId2" Target="worksheets/sheet2.xml" Type="http://schemas.openxmlformats.org/officeDocument/2006/relationships/worksheet"/><Relationship Id="rId20" Target="calcChain.xml" Type="http://schemas.openxmlformats.org/officeDocument/2006/relationships/calcChain"/><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7</xdr:col>
      <xdr:colOff>508001</xdr:colOff>
      <xdr:row>13</xdr:row>
      <xdr:rowOff>571499</xdr:rowOff>
    </xdr:from>
    <xdr:to>
      <xdr:col>13</xdr:col>
      <xdr:colOff>393701</xdr:colOff>
      <xdr:row>16</xdr:row>
      <xdr:rowOff>9524</xdr:rowOff>
    </xdr:to>
    <xdr:sp macro="" textlink="">
      <xdr:nvSpPr>
        <xdr:cNvPr id="2" name="角丸四角形吹き出し 9">
          <a:extLst>
            <a:ext uri="{FF2B5EF4-FFF2-40B4-BE49-F238E27FC236}">
              <a16:creationId xmlns:a16="http://schemas.microsoft.com/office/drawing/2014/main" id="{52C179A9-509F-4AC7-BADB-0E221CA0DA77}"/>
            </a:ext>
          </a:extLst>
        </xdr:cNvPr>
        <xdr:cNvSpPr/>
      </xdr:nvSpPr>
      <xdr:spPr>
        <a:xfrm>
          <a:off x="12595226" y="6800849"/>
          <a:ext cx="4000500" cy="1152525"/>
        </a:xfrm>
        <a:prstGeom prst="wedgeRoundRectCallout">
          <a:avLst>
            <a:gd name="adj1" fmla="val -60423"/>
            <a:gd name="adj2" fmla="val -32551"/>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400" b="1" i="1">
              <a:solidFill>
                <a:srgbClr val="0000FF"/>
              </a:solidFill>
              <a:effectLst/>
              <a:latin typeface="+mn-lt"/>
              <a:ea typeface="+mn-ea"/>
              <a:cs typeface="+mn-cs"/>
            </a:rPr>
            <a:t>C11</a:t>
          </a:r>
          <a:r>
            <a:rPr lang="ja-JP" altLang="en-US" sz="1400" b="1" i="1">
              <a:solidFill>
                <a:srgbClr val="0000FF"/>
              </a:solidFill>
              <a:effectLst/>
              <a:latin typeface="+mn-lt"/>
              <a:ea typeface="+mn-ea"/>
              <a:cs typeface="+mn-cs"/>
            </a:rPr>
            <a:t>セル～</a:t>
          </a:r>
          <a:r>
            <a:rPr lang="en-US" altLang="ja-JP" sz="1400" b="1" i="1">
              <a:solidFill>
                <a:srgbClr val="0000FF"/>
              </a:solidFill>
              <a:effectLst/>
              <a:latin typeface="+mn-lt"/>
              <a:ea typeface="+mn-ea"/>
              <a:cs typeface="+mn-cs"/>
            </a:rPr>
            <a:t>C26</a:t>
          </a:r>
          <a:r>
            <a:rPr lang="ja-JP" altLang="en-US" sz="1400" b="1" i="1">
              <a:solidFill>
                <a:srgbClr val="0000FF"/>
              </a:solidFill>
              <a:effectLst/>
              <a:latin typeface="+mn-lt"/>
              <a:ea typeface="+mn-ea"/>
              <a:cs typeface="+mn-cs"/>
            </a:rPr>
            <a:t>セルまでは、別紙２（</a:t>
          </a:r>
          <a:r>
            <a:rPr lang="en-US" altLang="ja-JP" sz="1400" b="1" i="1">
              <a:solidFill>
                <a:srgbClr val="0000FF"/>
              </a:solidFill>
              <a:effectLst/>
              <a:latin typeface="+mn-lt"/>
              <a:ea typeface="+mn-ea"/>
              <a:cs typeface="+mn-cs"/>
            </a:rPr>
            <a:t>Ⅳ</a:t>
          </a:r>
          <a:r>
            <a:rPr lang="ja-JP" altLang="en-US" sz="1400" b="1" i="1">
              <a:solidFill>
                <a:srgbClr val="0000FF"/>
              </a:solidFill>
              <a:effectLst/>
              <a:latin typeface="+mn-lt"/>
              <a:ea typeface="+mn-ea"/>
              <a:cs typeface="+mn-cs"/>
            </a:rPr>
            <a:t>）項目別明細表を作成したら自動転記されますが、「記入に当たっての注意事項」を確認し、参照セルの値が間違っていないことを確認ください。</a:t>
          </a:r>
          <a:endParaRPr lang="ja-JP" altLang="ja-JP" sz="1400" b="1" i="1">
            <a:solidFill>
              <a:srgbClr val="0000FF"/>
            </a:solidFill>
            <a:effectLst/>
            <a:latin typeface="+mn-lt"/>
            <a:ea typeface="+mn-ea"/>
            <a:cs typeface="+mn-cs"/>
          </a:endParaRPr>
        </a:p>
      </xdr:txBody>
    </xdr:sp>
    <xdr:clientData/>
  </xdr:twoCellAnchor>
  <xdr:twoCellAnchor>
    <xdr:from>
      <xdr:col>7</xdr:col>
      <xdr:colOff>328084</xdr:colOff>
      <xdr:row>7</xdr:row>
      <xdr:rowOff>222249</xdr:rowOff>
    </xdr:from>
    <xdr:to>
      <xdr:col>9</xdr:col>
      <xdr:colOff>317500</xdr:colOff>
      <xdr:row>8</xdr:row>
      <xdr:rowOff>359834</xdr:rowOff>
    </xdr:to>
    <xdr:sp macro="" textlink="">
      <xdr:nvSpPr>
        <xdr:cNvPr id="3" name="角丸四角形吹き出し 9">
          <a:extLst>
            <a:ext uri="{FF2B5EF4-FFF2-40B4-BE49-F238E27FC236}">
              <a16:creationId xmlns:a16="http://schemas.microsoft.com/office/drawing/2014/main" id="{1490E1A0-BC53-421B-845B-FD9813E3EB6B}"/>
            </a:ext>
          </a:extLst>
        </xdr:cNvPr>
        <xdr:cNvSpPr/>
      </xdr:nvSpPr>
      <xdr:spPr>
        <a:xfrm>
          <a:off x="12403667" y="3005666"/>
          <a:ext cx="1365250" cy="476251"/>
        </a:xfrm>
        <a:prstGeom prst="wedgeRoundRectCallout">
          <a:avLst>
            <a:gd name="adj1" fmla="val -60423"/>
            <a:gd name="adj2" fmla="val -32551"/>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i="1">
              <a:solidFill>
                <a:srgbClr val="0000FF"/>
              </a:solidFill>
              <a:effectLst/>
              <a:latin typeface="+mn-lt"/>
              <a:ea typeface="+mn-ea"/>
              <a:cs typeface="+mn-cs"/>
            </a:rPr>
            <a:t>字数確認</a:t>
          </a:r>
          <a:endParaRPr lang="ja-JP" altLang="ja-JP" sz="1400" b="1" i="1">
            <a:solidFill>
              <a:srgbClr val="0000FF"/>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126999</xdr:colOff>
      <xdr:row>1</xdr:row>
      <xdr:rowOff>124883</xdr:rowOff>
    </xdr:from>
    <xdr:to>
      <xdr:col>49</xdr:col>
      <xdr:colOff>107673</xdr:colOff>
      <xdr:row>7</xdr:row>
      <xdr:rowOff>103717</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a:xfrm>
          <a:off x="9966738" y="124883"/>
          <a:ext cx="2713935" cy="1188095"/>
        </a:xfrm>
        <a:prstGeom prst="wedgeRoundRectCallout">
          <a:avLst>
            <a:gd name="adj1" fmla="val -160594"/>
            <a:gd name="adj2" fmla="val -3960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j-ea"/>
              <a:ea typeface="+mj-ea"/>
              <a:cs typeface="+mn-cs"/>
            </a:rPr>
            <a:t>提案</a:t>
          </a:r>
          <a:r>
            <a:rPr kumimoji="1" lang="ja-JP" altLang="ja-JP" sz="1200" b="1" baseline="0">
              <a:solidFill>
                <a:sysClr val="windowText" lastClr="000000"/>
              </a:solidFill>
              <a:effectLst/>
              <a:latin typeface="+mj-ea"/>
              <a:ea typeface="+mj-ea"/>
              <a:cs typeface="+mn-cs"/>
            </a:rPr>
            <a:t>時、吹き出しコメントは全て削除してください。</a:t>
          </a:r>
          <a:endParaRPr kumimoji="1" lang="en-US" altLang="ja-JP" sz="1200" b="1" baseline="0">
            <a:solidFill>
              <a:sysClr val="windowText" lastClr="000000"/>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1" baseline="0">
              <a:solidFill>
                <a:sysClr val="windowText" lastClr="000000"/>
              </a:solidFill>
              <a:effectLst/>
              <a:latin typeface="+mj-ea"/>
              <a:ea typeface="+mj-ea"/>
            </a:rPr>
            <a:t>NEDO</a:t>
          </a:r>
          <a:r>
            <a:rPr lang="ja-JP" altLang="en-US" sz="1200" b="1" baseline="0">
              <a:solidFill>
                <a:sysClr val="windowText" lastClr="000000"/>
              </a:solidFill>
              <a:effectLst/>
              <a:latin typeface="+mj-ea"/>
              <a:ea typeface="+mj-ea"/>
            </a:rPr>
            <a:t>提出前に、</a:t>
          </a:r>
          <a:r>
            <a:rPr lang="ja-JP" altLang="en-US" sz="1200" b="1" baseline="0">
              <a:solidFill>
                <a:srgbClr val="FF0000"/>
              </a:solidFill>
              <a:effectLst/>
              <a:latin typeface="+mj-ea"/>
              <a:ea typeface="+mj-ea"/>
            </a:rPr>
            <a:t>すべての文字が読めるか印刷して</a:t>
          </a:r>
          <a:r>
            <a:rPr lang="ja-JP" altLang="en-US" sz="1200" b="1" baseline="0">
              <a:solidFill>
                <a:sysClr val="windowText" lastClr="000000"/>
              </a:solidFill>
              <a:effectLst/>
              <a:latin typeface="+mj-ea"/>
              <a:ea typeface="+mj-ea"/>
            </a:rPr>
            <a:t>確認してください。</a:t>
          </a:r>
          <a:endParaRPr lang="ja-JP" altLang="ja-JP" sz="1200" b="1" baseline="0">
            <a:solidFill>
              <a:sysClr val="windowText" lastClr="000000"/>
            </a:solidFill>
            <a:effectLst/>
            <a:latin typeface="+mj-ea"/>
            <a:ea typeface="+mj-ea"/>
          </a:endParaRPr>
        </a:p>
        <a:p>
          <a:pPr algn="l"/>
          <a:endParaRPr kumimoji="1" lang="ja-JP" altLang="en-US" sz="1200" baseline="0">
            <a:solidFill>
              <a:sysClr val="windowText" lastClr="000000"/>
            </a:solidFill>
            <a:latin typeface="+mj-ea"/>
            <a:ea typeface="+mj-ea"/>
          </a:endParaRPr>
        </a:p>
      </xdr:txBody>
    </xdr:sp>
    <xdr:clientData/>
  </xdr:twoCellAnchor>
  <xdr:twoCellAnchor>
    <xdr:from>
      <xdr:col>29</xdr:col>
      <xdr:colOff>273050</xdr:colOff>
      <xdr:row>7</xdr:row>
      <xdr:rowOff>136525</xdr:rowOff>
    </xdr:from>
    <xdr:to>
      <xdr:col>42</xdr:col>
      <xdr:colOff>140805</xdr:colOff>
      <xdr:row>11</xdr:row>
      <xdr:rowOff>223631</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a:xfrm>
          <a:off x="7379528" y="1577699"/>
          <a:ext cx="3420994" cy="1056171"/>
        </a:xfrm>
        <a:prstGeom prst="wedgeRoundRectCallout">
          <a:avLst>
            <a:gd name="adj1" fmla="val -123318"/>
            <a:gd name="adj2" fmla="val -23556"/>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rgbClr val="FF0000"/>
              </a:solidFill>
              <a:effectLst/>
              <a:latin typeface="+mn-lt"/>
              <a:ea typeface="+mn-ea"/>
              <a:cs typeface="+mn-cs"/>
            </a:rPr>
            <a:t>「情報項目シート」より自動転記</a:t>
          </a:r>
          <a:endParaRPr kumimoji="1" lang="en-US" altLang="ja-JP" sz="1200" b="1" baseline="0">
            <a:solidFill>
              <a:srgbClr val="FF0000"/>
            </a:solidFill>
            <a:effectLst/>
            <a:latin typeface="+mn-lt"/>
            <a:ea typeface="+mn-ea"/>
            <a:cs typeface="+mn-cs"/>
          </a:endParaRPr>
        </a:p>
        <a:p>
          <a:r>
            <a:rPr lang="ja-JP" altLang="ja-JP" sz="1100" b="1" i="1">
              <a:solidFill>
                <a:srgbClr val="0000FF"/>
              </a:solidFill>
              <a:effectLst/>
              <a:latin typeface="+mn-lt"/>
              <a:ea typeface="+mn-ea"/>
              <a:cs typeface="+mn-cs"/>
            </a:rPr>
            <a:t>・会社登記された住所を記載ください。</a:t>
          </a:r>
          <a:endParaRPr lang="ja-JP" altLang="ja-JP" sz="1100">
            <a:solidFill>
              <a:srgbClr val="0000FF"/>
            </a:solidFill>
            <a:effectLst/>
          </a:endParaRPr>
        </a:p>
        <a:p>
          <a:r>
            <a:rPr lang="ja-JP" altLang="ja-JP" sz="1100" b="1" i="1">
              <a:solidFill>
                <a:srgbClr val="0000FF"/>
              </a:solidFill>
              <a:effectLst/>
              <a:latin typeface="+mn-lt"/>
              <a:ea typeface="+mn-ea"/>
              <a:cs typeface="+mn-cs"/>
            </a:rPr>
            <a:t>・代表者名には、役職・氏名を記載してください。</a:t>
          </a:r>
          <a:endParaRPr lang="ja-JP" altLang="ja-JP" sz="1100">
            <a:solidFill>
              <a:srgbClr val="0000FF"/>
            </a:solidFill>
            <a:effectLst/>
          </a:endParaRPr>
        </a:p>
        <a:p>
          <a:r>
            <a:rPr lang="ja-JP" altLang="ja-JP" sz="1100" b="1" i="1">
              <a:solidFill>
                <a:srgbClr val="0000FF"/>
              </a:solidFill>
              <a:effectLst/>
              <a:latin typeface="+mn-lt"/>
              <a:ea typeface="+mn-ea"/>
              <a:cs typeface="+mn-cs"/>
            </a:rPr>
            <a:t>・代表者は会社の代表権のある方とします。</a:t>
          </a:r>
          <a:endParaRPr lang="ja-JP" altLang="ja-JP" sz="1100">
            <a:solidFill>
              <a:srgbClr val="0000FF"/>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1" i="1" baseline="0">
            <a:solidFill>
              <a:srgbClr val="0000FF"/>
            </a:solidFill>
          </a:endParaRPr>
        </a:p>
      </xdr:txBody>
    </xdr:sp>
    <xdr:clientData/>
  </xdr:twoCellAnchor>
  <xdr:twoCellAnchor>
    <xdr:from>
      <xdr:col>30</xdr:col>
      <xdr:colOff>57151</xdr:colOff>
      <xdr:row>4</xdr:row>
      <xdr:rowOff>19051</xdr:rowOff>
    </xdr:from>
    <xdr:to>
      <xdr:col>38</xdr:col>
      <xdr:colOff>171451</xdr:colOff>
      <xdr:row>6</xdr:row>
      <xdr:rowOff>133351</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7239001" y="476251"/>
          <a:ext cx="2324100" cy="571500"/>
        </a:xfrm>
        <a:prstGeom prst="wedgeRoundRectCallout">
          <a:avLst>
            <a:gd name="adj1" fmla="val -72979"/>
            <a:gd name="adj2" fmla="val -99666"/>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rgbClr val="FF0000"/>
              </a:solidFill>
              <a:effectLst/>
              <a:latin typeface="+mn-lt"/>
              <a:ea typeface="+mn-ea"/>
              <a:cs typeface="+mn-cs"/>
            </a:rPr>
            <a:t>「情報項目シート」より自動転記</a:t>
          </a:r>
          <a:endParaRPr kumimoji="1" lang="en-US" altLang="ja-JP" sz="1200" b="1" baseline="0">
            <a:solidFill>
              <a:srgbClr val="FF0000"/>
            </a:solidFill>
            <a:effectLst/>
            <a:latin typeface="+mn-lt"/>
            <a:ea typeface="+mn-ea"/>
            <a:cs typeface="+mn-cs"/>
          </a:endParaRPr>
        </a:p>
        <a:p>
          <a:r>
            <a:rPr kumimoji="1" lang="ja-JP" altLang="en-US" sz="1100" b="1" i="1" baseline="0">
              <a:solidFill>
                <a:srgbClr val="0000FF"/>
              </a:solidFill>
            </a:rPr>
            <a:t>・提出日</a:t>
          </a:r>
        </a:p>
      </xdr:txBody>
    </xdr:sp>
    <xdr:clientData/>
  </xdr:twoCellAnchor>
  <xdr:twoCellAnchor>
    <xdr:from>
      <xdr:col>30</xdr:col>
      <xdr:colOff>182033</xdr:colOff>
      <xdr:row>20</xdr:row>
      <xdr:rowOff>0</xdr:rowOff>
    </xdr:from>
    <xdr:to>
      <xdr:col>43</xdr:col>
      <xdr:colOff>201083</xdr:colOff>
      <xdr:row>22</xdr:row>
      <xdr:rowOff>16566</xdr:rowOff>
    </xdr:to>
    <xdr:sp macro="" textlink="">
      <xdr:nvSpPr>
        <xdr:cNvPr id="7" name="角丸四角形吹き出し 6">
          <a:extLst>
            <a:ext uri="{FF2B5EF4-FFF2-40B4-BE49-F238E27FC236}">
              <a16:creationId xmlns:a16="http://schemas.microsoft.com/office/drawing/2014/main" id="{00000000-0008-0000-0200-000007000000}"/>
            </a:ext>
          </a:extLst>
        </xdr:cNvPr>
        <xdr:cNvSpPr/>
      </xdr:nvSpPr>
      <xdr:spPr>
        <a:xfrm>
          <a:off x="7561837" y="4387943"/>
          <a:ext cx="3572289" cy="871514"/>
        </a:xfrm>
        <a:prstGeom prst="wedgeRoundRectCallout">
          <a:avLst>
            <a:gd name="adj1" fmla="val -60293"/>
            <a:gd name="adj2" fmla="val 21243"/>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rgbClr val="FF0000"/>
              </a:solidFill>
              <a:effectLst/>
              <a:latin typeface="+mn-lt"/>
              <a:ea typeface="+mn-ea"/>
              <a:cs typeface="+mn-cs"/>
            </a:rPr>
            <a:t>「情報項目シート」より自動転記</a:t>
          </a:r>
          <a:endParaRPr kumimoji="1" lang="en-US" altLang="ja-JP" sz="1200" b="1" baseline="0">
            <a:solidFill>
              <a:srgbClr val="FF0000"/>
            </a:solidFill>
            <a:effectLst/>
            <a:latin typeface="+mn-lt"/>
            <a:ea typeface="+mn-ea"/>
            <a:cs typeface="+mn-cs"/>
          </a:endParaRPr>
        </a:p>
        <a:p>
          <a:r>
            <a:rPr lang="ja-JP" altLang="ja-JP" sz="1100" b="1" i="1">
              <a:solidFill>
                <a:srgbClr val="0000FF"/>
              </a:solidFill>
              <a:effectLst/>
              <a:latin typeface="+mn-lt"/>
              <a:ea typeface="+mn-ea"/>
              <a:cs typeface="+mn-cs"/>
            </a:rPr>
            <a:t>事業内容が分かる短く簡潔な名称とし、３０字</a:t>
          </a:r>
          <a:r>
            <a:rPr lang="en-US" altLang="ja-JP" sz="1100">
              <a:solidFill>
                <a:srgbClr val="0000FF"/>
              </a:solidFill>
              <a:effectLst/>
              <a:latin typeface="+mn-lt"/>
              <a:ea typeface="+mn-ea"/>
              <a:cs typeface="+mn-cs"/>
            </a:rPr>
            <a:t> </a:t>
          </a:r>
          <a:r>
            <a:rPr lang="ja-JP" altLang="ja-JP" sz="1100" b="1" i="1">
              <a:solidFill>
                <a:srgbClr val="0000FF"/>
              </a:solidFill>
              <a:effectLst/>
              <a:latin typeface="+mn-lt"/>
              <a:ea typeface="+mn-ea"/>
              <a:cs typeface="+mn-cs"/>
            </a:rPr>
            <a:t>以内で記入してください。「」はつけないでください</a:t>
          </a:r>
          <a:r>
            <a:rPr lang="ja-JP" altLang="ja-JP">
              <a:solidFill>
                <a:srgbClr val="0000FF"/>
              </a:solidFill>
              <a:effectLst/>
            </a:rPr>
            <a:t> </a:t>
          </a:r>
          <a:r>
            <a:rPr lang="en-US" altLang="ja-JP" sz="1100">
              <a:solidFill>
                <a:srgbClr val="0000FF"/>
              </a:solidFill>
              <a:effectLst/>
              <a:latin typeface="+mn-lt"/>
              <a:ea typeface="+mn-ea"/>
              <a:cs typeface="+mn-cs"/>
            </a:rPr>
            <a:t> .</a:t>
          </a:r>
          <a:endParaRPr lang="ja-JP" altLang="ja-JP" sz="1100">
            <a:solidFill>
              <a:srgbClr val="0000F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aseline="0">
            <a:solidFill>
              <a:srgbClr val="0000FF"/>
            </a:solidFill>
          </a:endParaRPr>
        </a:p>
      </xdr:txBody>
    </xdr:sp>
    <xdr:clientData/>
  </xdr:twoCellAnchor>
  <xdr:twoCellAnchor>
    <xdr:from>
      <xdr:col>29</xdr:col>
      <xdr:colOff>87196</xdr:colOff>
      <xdr:row>15</xdr:row>
      <xdr:rowOff>166849</xdr:rowOff>
    </xdr:from>
    <xdr:to>
      <xdr:col>37</xdr:col>
      <xdr:colOff>249397</xdr:colOff>
      <xdr:row>16</xdr:row>
      <xdr:rowOff>270565</xdr:rowOff>
    </xdr:to>
    <xdr:sp macro="" textlink="">
      <xdr:nvSpPr>
        <xdr:cNvPr id="8" name="角丸四角形吹き出し 7">
          <a:extLst>
            <a:ext uri="{FF2B5EF4-FFF2-40B4-BE49-F238E27FC236}">
              <a16:creationId xmlns:a16="http://schemas.microsoft.com/office/drawing/2014/main" id="{00000000-0008-0000-0200-000008000000}"/>
            </a:ext>
          </a:extLst>
        </xdr:cNvPr>
        <xdr:cNvSpPr/>
      </xdr:nvSpPr>
      <xdr:spPr>
        <a:xfrm>
          <a:off x="7193674" y="3297675"/>
          <a:ext cx="2348810" cy="335629"/>
        </a:xfrm>
        <a:prstGeom prst="wedgeRoundRectCallout">
          <a:avLst>
            <a:gd name="adj1" fmla="val -75362"/>
            <a:gd name="adj2" fmla="val -134510"/>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rgbClr val="FF0000"/>
              </a:solidFill>
              <a:effectLst/>
              <a:latin typeface="+mn-lt"/>
              <a:ea typeface="+mn-ea"/>
              <a:cs typeface="+mn-cs"/>
            </a:rPr>
            <a:t>「情報項目シート」より自動転記</a:t>
          </a:r>
          <a:endParaRPr kumimoji="1" lang="en-US" altLang="ja-JP" sz="1200" b="1" baseline="0">
            <a:solidFill>
              <a:srgbClr val="FF0000"/>
            </a:solidFill>
            <a:effectLst/>
            <a:latin typeface="+mn-lt"/>
            <a:ea typeface="+mn-ea"/>
            <a:cs typeface="+mn-cs"/>
          </a:endParaRPr>
        </a:p>
      </xdr:txBody>
    </xdr:sp>
    <xdr:clientData/>
  </xdr:twoCellAnchor>
  <xdr:twoCellAnchor>
    <xdr:from>
      <xdr:col>30</xdr:col>
      <xdr:colOff>171450</xdr:colOff>
      <xdr:row>23</xdr:row>
      <xdr:rowOff>19050</xdr:rowOff>
    </xdr:from>
    <xdr:to>
      <xdr:col>43</xdr:col>
      <xdr:colOff>190500</xdr:colOff>
      <xdr:row>26</xdr:row>
      <xdr:rowOff>157370</xdr:rowOff>
    </xdr:to>
    <xdr:sp macro="" textlink="">
      <xdr:nvSpPr>
        <xdr:cNvPr id="9" name="角丸四角形吹き出し 8">
          <a:extLst>
            <a:ext uri="{FF2B5EF4-FFF2-40B4-BE49-F238E27FC236}">
              <a16:creationId xmlns:a16="http://schemas.microsoft.com/office/drawing/2014/main" id="{00000000-0008-0000-0200-000009000000}"/>
            </a:ext>
          </a:extLst>
        </xdr:cNvPr>
        <xdr:cNvSpPr/>
      </xdr:nvSpPr>
      <xdr:spPr>
        <a:xfrm>
          <a:off x="7551254" y="5377898"/>
          <a:ext cx="3572289" cy="1248189"/>
        </a:xfrm>
        <a:prstGeom prst="wedgeRoundRectCallout">
          <a:avLst>
            <a:gd name="adj1" fmla="val -60029"/>
            <a:gd name="adj2" fmla="val -23591"/>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rgbClr val="FF0000"/>
              </a:solidFill>
              <a:effectLst/>
              <a:latin typeface="+mn-lt"/>
              <a:ea typeface="+mn-ea"/>
              <a:cs typeface="+mn-cs"/>
            </a:rPr>
            <a:t>「情報項目シート」より自動転記</a:t>
          </a:r>
          <a:endParaRPr kumimoji="1" lang="en-US" altLang="ja-JP" sz="1200" b="1" baseline="0">
            <a:solidFill>
              <a:srgbClr val="FF0000"/>
            </a:solidFill>
            <a:effectLst/>
            <a:latin typeface="+mn-lt"/>
            <a:ea typeface="+mn-ea"/>
            <a:cs typeface="+mn-cs"/>
          </a:endParaRPr>
        </a:p>
        <a:p>
          <a:r>
            <a:rPr lang="ja-JP" altLang="ja-JP" sz="1100" b="1" i="1">
              <a:solidFill>
                <a:srgbClr val="0000FF"/>
              </a:solidFill>
              <a:effectLst/>
              <a:latin typeface="+mn-lt"/>
              <a:ea typeface="+mn-ea"/>
              <a:cs typeface="+mn-cs"/>
            </a:rPr>
            <a:t>申請する事業内容を</a:t>
          </a:r>
          <a:r>
            <a:rPr lang="en-US" altLang="ja-JP" sz="1100" b="1" i="1" u="sng">
              <a:solidFill>
                <a:srgbClr val="0000FF"/>
              </a:solidFill>
              <a:effectLst/>
              <a:latin typeface="+mn-lt"/>
              <a:ea typeface="+mn-ea"/>
              <a:cs typeface="+mn-cs"/>
            </a:rPr>
            <a:t>150</a:t>
          </a:r>
          <a:r>
            <a:rPr lang="ja-JP" altLang="ja-JP" sz="1100" b="1" i="1" u="sng">
              <a:solidFill>
                <a:srgbClr val="0000FF"/>
              </a:solidFill>
              <a:effectLst/>
              <a:latin typeface="+mn-lt"/>
              <a:ea typeface="+mn-ea"/>
              <a:cs typeface="+mn-cs"/>
            </a:rPr>
            <a:t>字</a:t>
          </a:r>
          <a:r>
            <a:rPr lang="en-US" altLang="ja-JP" sz="1100" u="sng">
              <a:solidFill>
                <a:srgbClr val="0000FF"/>
              </a:solidFill>
              <a:effectLst/>
              <a:latin typeface="+mn-lt"/>
              <a:ea typeface="+mn-ea"/>
              <a:cs typeface="+mn-cs"/>
            </a:rPr>
            <a:t> </a:t>
          </a:r>
          <a:r>
            <a:rPr lang="ja-JP" altLang="ja-JP" sz="1100" b="1" i="1" u="sng">
              <a:solidFill>
                <a:srgbClr val="0000FF"/>
              </a:solidFill>
              <a:effectLst/>
              <a:latin typeface="+mn-lt"/>
              <a:ea typeface="+mn-ea"/>
              <a:cs typeface="+mn-cs"/>
            </a:rPr>
            <a:t>以内厳守</a:t>
          </a:r>
          <a:r>
            <a:rPr lang="ja-JP" altLang="ja-JP" sz="1100" b="1" i="1">
              <a:solidFill>
                <a:srgbClr val="0000FF"/>
              </a:solidFill>
              <a:effectLst/>
              <a:latin typeface="+mn-lt"/>
              <a:ea typeface="+mn-ea"/>
              <a:cs typeface="+mn-cs"/>
            </a:rPr>
            <a:t>で</a:t>
          </a:r>
          <a:r>
            <a:rPr lang="ja-JP" altLang="en-US" sz="1100" b="1" i="1">
              <a:solidFill>
                <a:srgbClr val="0000FF"/>
              </a:solidFill>
              <a:effectLst/>
              <a:latin typeface="+mn-lt"/>
              <a:ea typeface="+mn-ea"/>
              <a:cs typeface="+mn-cs"/>
            </a:rPr>
            <a:t>わかりやす</a:t>
          </a:r>
          <a:r>
            <a:rPr lang="ja-JP" altLang="ja-JP" sz="1100" b="1" i="1">
              <a:solidFill>
                <a:srgbClr val="0000FF"/>
              </a:solidFill>
              <a:effectLst/>
              <a:latin typeface="+mn-lt"/>
              <a:ea typeface="+mn-ea"/>
              <a:cs typeface="+mn-cs"/>
            </a:rPr>
            <a:t>く記入してください。</a:t>
          </a:r>
          <a:endParaRPr lang="ja-JP" altLang="ja-JP" sz="1100">
            <a:solidFill>
              <a:srgbClr val="0000FF"/>
            </a:solidFill>
            <a:effectLst/>
            <a:latin typeface="+mn-lt"/>
            <a:ea typeface="+mn-ea"/>
            <a:cs typeface="+mn-cs"/>
          </a:endParaRPr>
        </a:p>
        <a:p>
          <a:r>
            <a:rPr lang="en-US" altLang="ja-JP" sz="1100" b="1" i="1">
              <a:solidFill>
                <a:srgbClr val="0000FF"/>
              </a:solidFill>
              <a:effectLst/>
              <a:latin typeface="+mn-lt"/>
              <a:ea typeface="+mn-ea"/>
              <a:cs typeface="+mn-cs"/>
            </a:rPr>
            <a:t>Web</a:t>
          </a:r>
          <a:r>
            <a:rPr lang="ja-JP" altLang="ja-JP" sz="1100" b="1" i="1">
              <a:solidFill>
                <a:srgbClr val="0000FF"/>
              </a:solidFill>
              <a:effectLst/>
              <a:latin typeface="+mn-lt"/>
              <a:ea typeface="+mn-ea"/>
              <a:cs typeface="+mn-cs"/>
            </a:rPr>
            <a:t>公開する可能性がありますので、対外的に公表して問題ない内容としてください。</a:t>
          </a:r>
          <a:endParaRPr lang="ja-JP" altLang="ja-JP" sz="1100">
            <a:solidFill>
              <a:srgbClr val="0000FF"/>
            </a:solidFill>
            <a:effectLst/>
            <a:latin typeface="+mn-lt"/>
            <a:ea typeface="+mn-ea"/>
            <a:cs typeface="+mn-cs"/>
          </a:endParaRPr>
        </a:p>
      </xdr:txBody>
    </xdr:sp>
    <xdr:clientData/>
  </xdr:twoCellAnchor>
  <xdr:twoCellAnchor>
    <xdr:from>
      <xdr:col>30</xdr:col>
      <xdr:colOff>200025</xdr:colOff>
      <xdr:row>27</xdr:row>
      <xdr:rowOff>28574</xdr:rowOff>
    </xdr:from>
    <xdr:to>
      <xdr:col>45</xdr:col>
      <xdr:colOff>85725</xdr:colOff>
      <xdr:row>37</xdr:row>
      <xdr:rowOff>57149</xdr:rowOff>
    </xdr:to>
    <xdr:sp macro="" textlink="">
      <xdr:nvSpPr>
        <xdr:cNvPr id="10" name="角丸四角形吹き出し 9">
          <a:extLst>
            <a:ext uri="{FF2B5EF4-FFF2-40B4-BE49-F238E27FC236}">
              <a16:creationId xmlns:a16="http://schemas.microsoft.com/office/drawing/2014/main" id="{00000000-0008-0000-0200-00000A000000}"/>
            </a:ext>
          </a:extLst>
        </xdr:cNvPr>
        <xdr:cNvSpPr/>
      </xdr:nvSpPr>
      <xdr:spPr>
        <a:xfrm>
          <a:off x="7381875" y="5876924"/>
          <a:ext cx="4029075" cy="1133475"/>
        </a:xfrm>
        <a:prstGeom prst="wedgeRoundRectCallout">
          <a:avLst>
            <a:gd name="adj1" fmla="val -60423"/>
            <a:gd name="adj2" fmla="val -32551"/>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rgbClr val="FF0000"/>
              </a:solidFill>
              <a:effectLst/>
              <a:latin typeface="+mn-lt"/>
              <a:ea typeface="+mn-ea"/>
              <a:cs typeface="+mn-cs"/>
            </a:rPr>
            <a:t>「情報項目シート」より自動転記</a:t>
          </a:r>
          <a:endParaRPr kumimoji="1" lang="en-US" altLang="ja-JP" sz="1200" b="1" baseline="0">
            <a:solidFill>
              <a:srgbClr val="FF0000"/>
            </a:solidFill>
            <a:effectLst/>
            <a:latin typeface="+mn-lt"/>
            <a:ea typeface="+mn-ea"/>
            <a:cs typeface="+mn-cs"/>
          </a:endParaRPr>
        </a:p>
        <a:p>
          <a:r>
            <a:rPr lang="ja-JP" altLang="ja-JP" sz="1100" b="1" i="1">
              <a:solidFill>
                <a:srgbClr val="0000FF"/>
              </a:solidFill>
              <a:effectLst/>
              <a:latin typeface="+mn-lt"/>
              <a:ea typeface="+mn-ea"/>
              <a:cs typeface="+mn-cs"/>
            </a:rPr>
            <a:t>すべて消費税抜で記入してください。</a:t>
          </a:r>
          <a:endParaRPr lang="ja-JP" altLang="ja-JP" sz="1100">
            <a:solidFill>
              <a:srgbClr val="0000FF"/>
            </a:solidFill>
            <a:effectLst/>
            <a:latin typeface="+mn-lt"/>
            <a:ea typeface="+mn-ea"/>
            <a:cs typeface="+mn-cs"/>
          </a:endParaRPr>
        </a:p>
        <a:p>
          <a:r>
            <a:rPr lang="en-US" altLang="ja-JP" sz="1100" b="1" i="1">
              <a:solidFill>
                <a:srgbClr val="0000FF"/>
              </a:solidFill>
              <a:effectLst/>
              <a:latin typeface="+mn-lt"/>
              <a:ea typeface="+mn-ea"/>
              <a:cs typeface="+mn-cs"/>
            </a:rPr>
            <a:t>90,225,330</a:t>
          </a:r>
          <a:r>
            <a:rPr lang="ja-JP" altLang="ja-JP" sz="1100" b="1" i="1">
              <a:solidFill>
                <a:srgbClr val="0000FF"/>
              </a:solidFill>
              <a:effectLst/>
              <a:latin typeface="+mn-lt"/>
              <a:ea typeface="+mn-ea"/>
              <a:cs typeface="+mn-cs"/>
            </a:rPr>
            <a:t>円のように円単位で記入してください。</a:t>
          </a:r>
          <a:endParaRPr lang="en-US" altLang="ja-JP" sz="1100" b="1" i="1">
            <a:solidFill>
              <a:srgbClr val="0000FF"/>
            </a:solidFill>
            <a:effectLst/>
            <a:latin typeface="+mn-lt"/>
            <a:ea typeface="+mn-ea"/>
            <a:cs typeface="+mn-cs"/>
          </a:endParaRPr>
        </a:p>
        <a:p>
          <a:endParaRPr lang="en-US" altLang="ja-JP" sz="1100" b="1" i="1">
            <a:solidFill>
              <a:srgbClr val="0000FF"/>
            </a:solidFill>
            <a:effectLst/>
            <a:latin typeface="+mn-lt"/>
            <a:ea typeface="+mn-ea"/>
            <a:cs typeface="+mn-cs"/>
          </a:endParaRPr>
        </a:p>
        <a:p>
          <a:r>
            <a:rPr lang="ja-JP" altLang="en-US" sz="1200" b="1" i="1">
              <a:solidFill>
                <a:srgbClr val="0000FF"/>
              </a:solidFill>
              <a:effectLst/>
              <a:latin typeface="+mn-lt"/>
              <a:ea typeface="+mn-ea"/>
              <a:cs typeface="+mn-cs"/>
            </a:rPr>
            <a:t>３．補助事業の総費用は、「補助対象費用」となります。</a:t>
          </a:r>
          <a:endParaRPr lang="en-US" altLang="ja-JP" sz="1200" b="1" i="1">
            <a:solidFill>
              <a:srgbClr val="0000FF"/>
            </a:solidFill>
            <a:effectLst/>
            <a:latin typeface="+mn-lt"/>
            <a:ea typeface="+mn-ea"/>
            <a:cs typeface="+mn-cs"/>
          </a:endParaRPr>
        </a:p>
        <a:p>
          <a:endParaRPr lang="en-US" altLang="ja-JP" sz="1200" b="1" i="1">
            <a:solidFill>
              <a:srgbClr val="0000FF"/>
            </a:solidFill>
            <a:effectLst/>
            <a:latin typeface="+mn-lt"/>
            <a:ea typeface="+mn-ea"/>
            <a:cs typeface="+mn-cs"/>
          </a:endParaRPr>
        </a:p>
        <a:p>
          <a:r>
            <a:rPr lang="ja-JP" altLang="en-US" sz="1200" b="1" i="1">
              <a:solidFill>
                <a:srgbClr val="0000FF"/>
              </a:solidFill>
              <a:effectLst/>
              <a:latin typeface="+mn-lt"/>
              <a:ea typeface="+mn-ea"/>
              <a:cs typeface="+mn-cs"/>
            </a:rPr>
            <a:t>４．補助金交付提案額は、「補助金の額」となります。</a:t>
          </a:r>
          <a:endParaRPr lang="ja-JP" altLang="ja-JP" sz="1200" b="1" i="1">
            <a:solidFill>
              <a:srgbClr val="0000FF"/>
            </a:solidFill>
            <a:effectLst/>
            <a:latin typeface="+mn-lt"/>
            <a:ea typeface="+mn-ea"/>
            <a:cs typeface="+mn-cs"/>
          </a:endParaRPr>
        </a:p>
      </xdr:txBody>
    </xdr:sp>
    <xdr:clientData/>
  </xdr:twoCellAnchor>
  <xdr:twoCellAnchor>
    <xdr:from>
      <xdr:col>17</xdr:col>
      <xdr:colOff>244476</xdr:colOff>
      <xdr:row>44</xdr:row>
      <xdr:rowOff>34924</xdr:rowOff>
    </xdr:from>
    <xdr:to>
      <xdr:col>29</xdr:col>
      <xdr:colOff>201083</xdr:colOff>
      <xdr:row>46</xdr:row>
      <xdr:rowOff>42333</xdr:rowOff>
    </xdr:to>
    <xdr:sp macro="" textlink="">
      <xdr:nvSpPr>
        <xdr:cNvPr id="12" name="角丸四角形吹き出し 11">
          <a:extLst>
            <a:ext uri="{FF2B5EF4-FFF2-40B4-BE49-F238E27FC236}">
              <a16:creationId xmlns:a16="http://schemas.microsoft.com/office/drawing/2014/main" id="{00000000-0008-0000-0200-00000C000000}"/>
            </a:ext>
          </a:extLst>
        </xdr:cNvPr>
        <xdr:cNvSpPr/>
      </xdr:nvSpPr>
      <xdr:spPr>
        <a:xfrm>
          <a:off x="4922309" y="9962091"/>
          <a:ext cx="2157941" cy="367242"/>
        </a:xfrm>
        <a:prstGeom prst="wedgeRoundRectCallout">
          <a:avLst>
            <a:gd name="adj1" fmla="val -75258"/>
            <a:gd name="adj2" fmla="val -17394"/>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i="0" baseline="0">
              <a:solidFill>
                <a:srgbClr val="FF0000"/>
              </a:solidFill>
              <a:effectLst/>
              <a:latin typeface="+mn-lt"/>
              <a:ea typeface="+mn-ea"/>
              <a:cs typeface="+mn-cs"/>
            </a:rPr>
            <a:t>「情報項目シート」より自動転記</a:t>
          </a:r>
          <a:endParaRPr kumimoji="1" lang="en-US" altLang="ja-JP" sz="1050" b="1" i="0" baseline="0">
            <a:solidFill>
              <a:srgbClr val="FF0000"/>
            </a:solidFill>
            <a:effectLst/>
            <a:latin typeface="+mn-lt"/>
            <a:ea typeface="+mn-ea"/>
            <a:cs typeface="+mn-cs"/>
          </a:endParaRPr>
        </a:p>
      </xdr:txBody>
    </xdr:sp>
    <xdr:clientData/>
  </xdr:twoCellAnchor>
  <xdr:twoCellAnchor>
    <xdr:from>
      <xdr:col>8</xdr:col>
      <xdr:colOff>34924</xdr:colOff>
      <xdr:row>57</xdr:row>
      <xdr:rowOff>20108</xdr:rowOff>
    </xdr:from>
    <xdr:to>
      <xdr:col>31</xdr:col>
      <xdr:colOff>190500</xdr:colOff>
      <xdr:row>61</xdr:row>
      <xdr:rowOff>137584</xdr:rowOff>
    </xdr:to>
    <xdr:sp macro="" textlink="">
      <xdr:nvSpPr>
        <xdr:cNvPr id="14" name="角丸四角形吹き出し 13">
          <a:extLst>
            <a:ext uri="{FF2B5EF4-FFF2-40B4-BE49-F238E27FC236}">
              <a16:creationId xmlns:a16="http://schemas.microsoft.com/office/drawing/2014/main" id="{00000000-0008-0000-0200-00000E000000}"/>
            </a:ext>
          </a:extLst>
        </xdr:cNvPr>
        <xdr:cNvSpPr/>
      </xdr:nvSpPr>
      <xdr:spPr>
        <a:xfrm>
          <a:off x="2236257" y="12942358"/>
          <a:ext cx="5383743" cy="1048809"/>
        </a:xfrm>
        <a:prstGeom prst="wedgeRoundRectCallout">
          <a:avLst>
            <a:gd name="adj1" fmla="val -69658"/>
            <a:gd name="adj2" fmla="val -16452"/>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u="sng" baseline="0">
              <a:solidFill>
                <a:srgbClr val="FF0000"/>
              </a:solidFill>
              <a:effectLst/>
              <a:latin typeface="+mn-lt"/>
              <a:ea typeface="+mn-ea"/>
              <a:cs typeface="+mn-cs"/>
            </a:rPr>
            <a:t>直接記載ください。</a:t>
          </a:r>
          <a:endParaRPr kumimoji="1" lang="en-US" altLang="ja-JP" sz="1400" b="1" u="sng" baseline="0">
            <a:solidFill>
              <a:srgbClr val="FF0000"/>
            </a:solidFill>
            <a:effectLst/>
            <a:latin typeface="+mn-lt"/>
            <a:ea typeface="+mn-ea"/>
            <a:cs typeface="+mn-cs"/>
          </a:endParaRPr>
        </a:p>
        <a:p>
          <a:r>
            <a:rPr lang="ja-JP" altLang="ja-JP" sz="1100" b="1" i="1">
              <a:solidFill>
                <a:schemeClr val="lt1"/>
              </a:solidFill>
              <a:effectLst/>
              <a:latin typeface="+mn-lt"/>
              <a:ea typeface="+mn-ea"/>
              <a:cs typeface="+mn-cs"/>
            </a:rPr>
            <a:t>・</a:t>
          </a:r>
          <a:r>
            <a:rPr lang="ja-JP" altLang="en-US" sz="1100" b="1" i="1">
              <a:solidFill>
                <a:srgbClr val="0000FF"/>
              </a:solidFill>
              <a:effectLst/>
              <a:latin typeface="+mn-lt"/>
              <a:ea typeface="+mn-ea"/>
              <a:cs typeface="+mn-cs"/>
            </a:rPr>
            <a:t>「</a:t>
          </a:r>
          <a:r>
            <a:rPr lang="ja-JP" altLang="ja-JP" sz="1100" b="1" i="1">
              <a:solidFill>
                <a:srgbClr val="0000FF"/>
              </a:solidFill>
              <a:effectLst/>
              <a:latin typeface="+mn-lt"/>
              <a:ea typeface="+mn-ea"/>
              <a:cs typeface="+mn-cs"/>
            </a:rPr>
            <a:t>Ⅱ借入金</a:t>
          </a:r>
          <a:r>
            <a:rPr lang="ja-JP" altLang="en-US" sz="1100" b="1" i="1">
              <a:solidFill>
                <a:srgbClr val="0000FF"/>
              </a:solidFill>
              <a:effectLst/>
              <a:latin typeface="+mn-lt"/>
              <a:ea typeface="+mn-ea"/>
              <a:cs typeface="+mn-cs"/>
            </a:rPr>
            <a:t>」　および　「</a:t>
          </a:r>
          <a:r>
            <a:rPr lang="ja-JP" altLang="ja-JP" sz="1100" b="1" i="1">
              <a:solidFill>
                <a:srgbClr val="0000FF"/>
              </a:solidFill>
              <a:effectLst/>
              <a:latin typeface="+mn-lt"/>
              <a:ea typeface="+mn-ea"/>
              <a:cs typeface="+mn-cs"/>
            </a:rPr>
            <a:t>Ⅲその他の収入</a:t>
          </a:r>
          <a:r>
            <a:rPr lang="ja-JP" altLang="en-US" sz="1100" b="1" i="1">
              <a:solidFill>
                <a:srgbClr val="0000FF"/>
              </a:solidFill>
              <a:effectLst/>
              <a:latin typeface="+mn-lt"/>
              <a:ea typeface="+mn-ea"/>
              <a:cs typeface="+mn-cs"/>
            </a:rPr>
            <a:t>」</a:t>
          </a:r>
          <a:r>
            <a:rPr lang="ja-JP" altLang="ja-JP" sz="1100" b="1" i="1">
              <a:solidFill>
                <a:srgbClr val="0000FF"/>
              </a:solidFill>
              <a:effectLst/>
              <a:latin typeface="+mn-lt"/>
              <a:ea typeface="+mn-ea"/>
              <a:cs typeface="+mn-cs"/>
            </a:rPr>
            <a:t>についてその調達方法を記載ください。</a:t>
          </a:r>
          <a:endParaRPr lang="ja-JP" altLang="ja-JP" sz="1100">
            <a:solidFill>
              <a:srgbClr val="0000FF"/>
            </a:solidFill>
            <a:effectLst/>
            <a:latin typeface="+mn-lt"/>
            <a:ea typeface="+mn-ea"/>
            <a:cs typeface="+mn-cs"/>
          </a:endParaRPr>
        </a:p>
        <a:p>
          <a:r>
            <a:rPr lang="ja-JP" altLang="ja-JP" sz="1100" b="1" i="1">
              <a:solidFill>
                <a:srgbClr val="0000FF"/>
              </a:solidFill>
              <a:effectLst/>
              <a:latin typeface="+mn-lt"/>
              <a:ea typeface="+mn-ea"/>
              <a:cs typeface="+mn-cs"/>
            </a:rPr>
            <a:t>上記表を補足するため、必要な資金をいつどのように確保するか記載してください。</a:t>
          </a:r>
          <a:endParaRPr lang="en-US" altLang="ja-JP" sz="1100" b="1" i="1">
            <a:solidFill>
              <a:srgbClr val="0000FF"/>
            </a:solidFill>
            <a:effectLst/>
            <a:latin typeface="+mn-lt"/>
            <a:ea typeface="+mn-ea"/>
            <a:cs typeface="+mn-cs"/>
          </a:endParaRPr>
        </a:p>
        <a:p>
          <a:r>
            <a:rPr lang="ja-JP" altLang="en-US" sz="1100" b="1" i="1">
              <a:solidFill>
                <a:srgbClr val="0000FF"/>
              </a:solidFill>
              <a:effectLst/>
              <a:latin typeface="+mn-lt"/>
              <a:ea typeface="+mn-ea"/>
              <a:cs typeface="+mn-cs"/>
            </a:rPr>
            <a:t>スペースが足りない場合は、行をの高さを広げる等調整してください。</a:t>
          </a:r>
          <a:endParaRPr lang="ja-JP" altLang="ja-JP" sz="1100">
            <a:solidFill>
              <a:srgbClr val="0000F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200" b="0" baseline="0">
            <a:solidFill>
              <a:srgbClr val="0000FF"/>
            </a:solidFill>
            <a:effectLst/>
            <a:latin typeface="+mn-lt"/>
            <a:ea typeface="+mn-ea"/>
            <a:cs typeface="+mn-cs"/>
          </a:endParaRPr>
        </a:p>
      </xdr:txBody>
    </xdr:sp>
    <xdr:clientData/>
  </xdr:twoCellAnchor>
  <xdr:twoCellAnchor>
    <xdr:from>
      <xdr:col>29</xdr:col>
      <xdr:colOff>52917</xdr:colOff>
      <xdr:row>48</xdr:row>
      <xdr:rowOff>3177</xdr:rowOff>
    </xdr:from>
    <xdr:to>
      <xdr:col>49</xdr:col>
      <xdr:colOff>233892</xdr:colOff>
      <xdr:row>50</xdr:row>
      <xdr:rowOff>148167</xdr:rowOff>
    </xdr:to>
    <xdr:sp macro="" textlink="">
      <xdr:nvSpPr>
        <xdr:cNvPr id="15" name="角丸四角形吹き出し 14">
          <a:extLst>
            <a:ext uri="{FF2B5EF4-FFF2-40B4-BE49-F238E27FC236}">
              <a16:creationId xmlns:a16="http://schemas.microsoft.com/office/drawing/2014/main" id="{00000000-0008-0000-0200-00000F000000}"/>
            </a:ext>
          </a:extLst>
        </xdr:cNvPr>
        <xdr:cNvSpPr/>
      </xdr:nvSpPr>
      <xdr:spPr>
        <a:xfrm>
          <a:off x="7757584" y="10766427"/>
          <a:ext cx="5684308" cy="631823"/>
        </a:xfrm>
        <a:prstGeom prst="wedgeRoundRectCallout">
          <a:avLst>
            <a:gd name="adj1" fmla="val -62612"/>
            <a:gd name="adj2" fmla="val 162"/>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i="1">
              <a:solidFill>
                <a:srgbClr val="0000FF"/>
              </a:solidFill>
              <a:effectLst/>
              <a:latin typeface="+mn-lt"/>
              <a:ea typeface="+mn-ea"/>
              <a:cs typeface="+mn-cs"/>
            </a:rPr>
            <a:t>「補助事業に要する経費」と、「</a:t>
          </a:r>
          <a:r>
            <a:rPr lang="en-US" altLang="ja-JP" sz="1200" b="1" i="1">
              <a:solidFill>
                <a:srgbClr val="0000FF"/>
              </a:solidFill>
              <a:effectLst/>
              <a:latin typeface="+mn-lt"/>
              <a:ea typeface="+mn-ea"/>
              <a:cs typeface="+mn-cs"/>
            </a:rPr>
            <a:t>Ⅳ</a:t>
          </a:r>
          <a:r>
            <a:rPr lang="ja-JP" altLang="en-US" sz="1200" b="1" i="1">
              <a:solidFill>
                <a:srgbClr val="0000FF"/>
              </a:solidFill>
              <a:effectLst/>
              <a:latin typeface="+mn-lt"/>
              <a:ea typeface="+mn-ea"/>
              <a:cs typeface="+mn-cs"/>
            </a:rPr>
            <a:t>．補助金交付提案額」は、情報項目シートより自動転記</a:t>
          </a:r>
          <a:endParaRPr lang="en-US" altLang="ja-JP" sz="1200" b="1" i="1">
            <a:solidFill>
              <a:srgbClr val="0000FF"/>
            </a:solidFill>
            <a:effectLst/>
            <a:latin typeface="+mn-lt"/>
            <a:ea typeface="+mn-ea"/>
            <a:cs typeface="+mn-cs"/>
          </a:endParaRPr>
        </a:p>
      </xdr:txBody>
    </xdr:sp>
    <xdr:clientData/>
  </xdr:twoCellAnchor>
  <xdr:twoCellAnchor>
    <xdr:from>
      <xdr:col>23</xdr:col>
      <xdr:colOff>115359</xdr:colOff>
      <xdr:row>64</xdr:row>
      <xdr:rowOff>138643</xdr:rowOff>
    </xdr:from>
    <xdr:to>
      <xdr:col>32</xdr:col>
      <xdr:colOff>10583</xdr:colOff>
      <xdr:row>66</xdr:row>
      <xdr:rowOff>42333</xdr:rowOff>
    </xdr:to>
    <xdr:sp macro="" textlink="">
      <xdr:nvSpPr>
        <xdr:cNvPr id="22" name="角丸四角形吹き出し 21">
          <a:extLst>
            <a:ext uri="{FF2B5EF4-FFF2-40B4-BE49-F238E27FC236}">
              <a16:creationId xmlns:a16="http://schemas.microsoft.com/office/drawing/2014/main" id="{00000000-0008-0000-0200-000016000000}"/>
            </a:ext>
          </a:extLst>
        </xdr:cNvPr>
        <xdr:cNvSpPr/>
      </xdr:nvSpPr>
      <xdr:spPr>
        <a:xfrm>
          <a:off x="5618692" y="14690726"/>
          <a:ext cx="2096558" cy="369357"/>
        </a:xfrm>
        <a:prstGeom prst="wedgeRoundRectCallout">
          <a:avLst>
            <a:gd name="adj1" fmla="val -79536"/>
            <a:gd name="adj2" fmla="val -44666"/>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i="0" baseline="0">
              <a:solidFill>
                <a:srgbClr val="FF0000"/>
              </a:solidFill>
              <a:effectLst/>
              <a:latin typeface="+mn-lt"/>
              <a:ea typeface="+mn-ea"/>
              <a:cs typeface="+mn-cs"/>
            </a:rPr>
            <a:t>「情報項目シート」より自動転記</a:t>
          </a:r>
          <a:endParaRPr kumimoji="1" lang="en-US" altLang="ja-JP" sz="1050" b="1" i="0" baseline="0">
            <a:solidFill>
              <a:srgbClr val="FF0000"/>
            </a:solidFill>
            <a:effectLst/>
            <a:latin typeface="+mn-lt"/>
            <a:ea typeface="+mn-ea"/>
            <a:cs typeface="+mn-cs"/>
          </a:endParaRPr>
        </a:p>
      </xdr:txBody>
    </xdr:sp>
    <xdr:clientData/>
  </xdr:twoCellAnchor>
  <xdr:twoCellAnchor>
    <xdr:from>
      <xdr:col>30</xdr:col>
      <xdr:colOff>143462</xdr:colOff>
      <xdr:row>53</xdr:row>
      <xdr:rowOff>41158</xdr:rowOff>
    </xdr:from>
    <xdr:to>
      <xdr:col>51</xdr:col>
      <xdr:colOff>49270</xdr:colOff>
      <xdr:row>59</xdr:row>
      <xdr:rowOff>196730</xdr:rowOff>
    </xdr:to>
    <xdr:sp macro="" textlink="">
      <xdr:nvSpPr>
        <xdr:cNvPr id="11" name="角丸四角形吹き出し 14">
          <a:extLst>
            <a:ext uri="{FF2B5EF4-FFF2-40B4-BE49-F238E27FC236}">
              <a16:creationId xmlns:a16="http://schemas.microsoft.com/office/drawing/2014/main" id="{ADD40B80-7536-43C4-B819-27C2322B4A2C}"/>
            </a:ext>
          </a:extLst>
        </xdr:cNvPr>
        <xdr:cNvSpPr/>
      </xdr:nvSpPr>
      <xdr:spPr>
        <a:xfrm>
          <a:off x="7728184" y="12065001"/>
          <a:ext cx="5215114" cy="1384414"/>
        </a:xfrm>
        <a:prstGeom prst="wedgeRoundRectCallout">
          <a:avLst>
            <a:gd name="adj1" fmla="val -87976"/>
            <a:gd name="adj2" fmla="val -78801"/>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400" b="1" i="0" u="sng">
              <a:solidFill>
                <a:srgbClr val="FF0000"/>
              </a:solidFill>
              <a:effectLst/>
              <a:latin typeface="+mn-lt"/>
              <a:ea typeface="+mn-ea"/>
              <a:cs typeface="+mn-cs"/>
            </a:rPr>
            <a:t>直接記載ください。</a:t>
          </a:r>
          <a:endParaRPr lang="en-US" altLang="ja-JP" sz="1400" b="1" i="0" u="sng">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200" b="1" i="1">
            <a:solidFill>
              <a:srgbClr val="0000F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200" b="1" i="1">
              <a:solidFill>
                <a:srgbClr val="0000FF"/>
              </a:solidFill>
              <a:effectLst/>
              <a:latin typeface="+mn-lt"/>
              <a:ea typeface="+mn-ea"/>
              <a:cs typeface="+mn-cs"/>
            </a:rPr>
            <a:t>支出と収入の合計が同額になるように収入の</a:t>
          </a:r>
          <a:r>
            <a:rPr lang="en-US" altLang="ja-JP" sz="1200" b="1" i="1">
              <a:solidFill>
                <a:srgbClr val="0000FF"/>
              </a:solidFill>
              <a:effectLst/>
              <a:latin typeface="+mn-lt"/>
              <a:ea typeface="+mn-ea"/>
              <a:cs typeface="+mn-cs"/>
            </a:rPr>
            <a:t>Ⅰ</a:t>
          </a:r>
          <a:r>
            <a:rPr lang="ja-JP" altLang="en-US" sz="1200" b="1" i="1">
              <a:solidFill>
                <a:srgbClr val="0000FF"/>
              </a:solidFill>
              <a:effectLst/>
              <a:latin typeface="+mn-lt"/>
              <a:ea typeface="+mn-ea"/>
              <a:cs typeface="+mn-cs"/>
            </a:rPr>
            <a:t>．</a:t>
          </a:r>
          <a:r>
            <a:rPr lang="en-US" altLang="ja-JP" sz="1200" b="1" i="1">
              <a:solidFill>
                <a:srgbClr val="0000FF"/>
              </a:solidFill>
              <a:effectLst/>
              <a:latin typeface="+mn-lt"/>
              <a:ea typeface="+mn-ea"/>
              <a:cs typeface="+mn-cs"/>
            </a:rPr>
            <a:t>Ⅱ</a:t>
          </a:r>
          <a:r>
            <a:rPr lang="ja-JP" altLang="en-US" sz="1200" b="1" i="1">
              <a:solidFill>
                <a:srgbClr val="0000FF"/>
              </a:solidFill>
              <a:effectLst/>
              <a:latin typeface="+mn-lt"/>
              <a:ea typeface="+mn-ea"/>
              <a:cs typeface="+mn-cs"/>
            </a:rPr>
            <a:t>．</a:t>
          </a:r>
          <a:r>
            <a:rPr lang="en-US" altLang="ja-JP" sz="1200" b="1" i="1">
              <a:solidFill>
                <a:srgbClr val="0000FF"/>
              </a:solidFill>
              <a:effectLst/>
              <a:latin typeface="+mn-lt"/>
              <a:ea typeface="+mn-ea"/>
              <a:cs typeface="+mn-cs"/>
            </a:rPr>
            <a:t>Ⅲ</a:t>
          </a:r>
          <a:r>
            <a:rPr lang="ja-JP" altLang="en-US" sz="1200" b="1" i="1">
              <a:solidFill>
                <a:srgbClr val="0000FF"/>
              </a:solidFill>
              <a:effectLst/>
              <a:latin typeface="+mn-lt"/>
              <a:ea typeface="+mn-ea"/>
              <a:cs typeface="+mn-cs"/>
            </a:rPr>
            <a:t>．の金額を入れる。</a:t>
          </a:r>
          <a:endParaRPr lang="en-US" altLang="ja-JP" sz="1200" b="1" i="1">
            <a:solidFill>
              <a:srgbClr val="0000F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1" i="1">
              <a:solidFill>
                <a:srgbClr val="0000FF"/>
              </a:solidFill>
              <a:effectLst/>
              <a:latin typeface="+mn-lt"/>
              <a:ea typeface="+mn-ea"/>
              <a:cs typeface="+mn-cs"/>
            </a:rPr>
            <a:t>Ⅰ</a:t>
          </a:r>
          <a:r>
            <a:rPr lang="ja-JP" altLang="en-US" sz="1200" b="1" i="1">
              <a:solidFill>
                <a:srgbClr val="0000FF"/>
              </a:solidFill>
              <a:effectLst/>
              <a:latin typeface="+mn-lt"/>
              <a:ea typeface="+mn-ea"/>
              <a:cs typeface="+mn-cs"/>
            </a:rPr>
            <a:t>．自己資金：出資済の額等</a:t>
          </a:r>
          <a:endParaRPr lang="en-US" altLang="ja-JP" sz="1200" b="1" i="1">
            <a:solidFill>
              <a:srgbClr val="0000F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1" i="1">
              <a:solidFill>
                <a:srgbClr val="0000FF"/>
              </a:solidFill>
              <a:effectLst/>
              <a:latin typeface="+mn-lt"/>
              <a:ea typeface="+mn-ea"/>
              <a:cs typeface="+mn-cs"/>
            </a:rPr>
            <a:t>Ⅲ</a:t>
          </a:r>
          <a:r>
            <a:rPr lang="ja-JP" altLang="en-US" sz="1200" b="1" i="1">
              <a:solidFill>
                <a:srgbClr val="0000FF"/>
              </a:solidFill>
              <a:effectLst/>
              <a:latin typeface="+mn-lt"/>
              <a:ea typeface="+mn-ea"/>
              <a:cs typeface="+mn-cs"/>
            </a:rPr>
            <a:t>．その他収入：今後の出資等</a:t>
          </a:r>
          <a:endParaRPr lang="en-US" altLang="ja-JP" sz="1200" b="1" i="1">
            <a:solidFill>
              <a:srgbClr val="0000FF"/>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200" b="1" i="1">
            <a:solidFill>
              <a:srgbClr val="0000FF"/>
            </a:solidFill>
            <a:effectLst/>
            <a:latin typeface="+mn-lt"/>
            <a:ea typeface="+mn-ea"/>
            <a:cs typeface="+mn-cs"/>
          </a:endParaRPr>
        </a:p>
      </xdr:txBody>
    </xdr:sp>
    <xdr:clientData/>
  </xdr:twoCellAnchor>
  <xdr:twoCellAnchor>
    <xdr:from>
      <xdr:col>8</xdr:col>
      <xdr:colOff>70556</xdr:colOff>
      <xdr:row>74</xdr:row>
      <xdr:rowOff>158750</xdr:rowOff>
    </xdr:from>
    <xdr:to>
      <xdr:col>16</xdr:col>
      <xdr:colOff>149084</xdr:colOff>
      <xdr:row>76</xdr:row>
      <xdr:rowOff>70779</xdr:rowOff>
    </xdr:to>
    <xdr:sp macro="" textlink="">
      <xdr:nvSpPr>
        <xdr:cNvPr id="2" name="角丸四角形吹き出し 21">
          <a:extLst>
            <a:ext uri="{FF2B5EF4-FFF2-40B4-BE49-F238E27FC236}">
              <a16:creationId xmlns:a16="http://schemas.microsoft.com/office/drawing/2014/main" id="{80666FA4-19C6-467A-BC9C-DCF4AED829D7}"/>
            </a:ext>
          </a:extLst>
        </xdr:cNvPr>
        <xdr:cNvSpPr/>
      </xdr:nvSpPr>
      <xdr:spPr>
        <a:xfrm>
          <a:off x="2257778" y="16792222"/>
          <a:ext cx="2265750" cy="370640"/>
        </a:xfrm>
        <a:prstGeom prst="wedgeRoundRectCallout">
          <a:avLst>
            <a:gd name="adj1" fmla="val -79536"/>
            <a:gd name="adj2" fmla="val -44666"/>
            <a:gd name="adj3" fmla="val 16667"/>
          </a:avLst>
        </a:prstGeom>
        <a:solidFill>
          <a:schemeClr val="accent1">
            <a:lumMod val="20000"/>
            <a:lumOff val="8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i="0" baseline="0">
              <a:solidFill>
                <a:srgbClr val="0000FF"/>
              </a:solidFill>
              <a:effectLst/>
              <a:latin typeface="+mn-lt"/>
              <a:ea typeface="+mn-ea"/>
              <a:cs typeface="+mn-cs"/>
            </a:rPr>
            <a:t>「情報項目シート」より自動転記</a:t>
          </a:r>
          <a:endParaRPr kumimoji="1" lang="en-US" altLang="ja-JP" sz="1050" b="1" i="0" baseline="0">
            <a:solidFill>
              <a:srgbClr val="0000FF"/>
            </a:solidFill>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537945</xdr:colOff>
      <xdr:row>0</xdr:row>
      <xdr:rowOff>54784</xdr:rowOff>
    </xdr:from>
    <xdr:to>
      <xdr:col>11</xdr:col>
      <xdr:colOff>208491</xdr:colOff>
      <xdr:row>4</xdr:row>
      <xdr:rowOff>30691</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a:xfrm>
          <a:off x="9129495" y="54784"/>
          <a:ext cx="1727946" cy="890307"/>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3</xdr:col>
      <xdr:colOff>70163</xdr:colOff>
      <xdr:row>2</xdr:row>
      <xdr:rowOff>37850</xdr:rowOff>
    </xdr:from>
    <xdr:to>
      <xdr:col>5</xdr:col>
      <xdr:colOff>629709</xdr:colOff>
      <xdr:row>5</xdr:row>
      <xdr:rowOff>34925</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4585013" y="523625"/>
          <a:ext cx="2340721" cy="644775"/>
        </a:xfrm>
        <a:prstGeom prst="wedgeRoundRectCallout">
          <a:avLst>
            <a:gd name="adj1" fmla="val -73002"/>
            <a:gd name="adj2" fmla="val 1248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事業名称は情報項目シートから自動転記</a:t>
          </a:r>
        </a:p>
      </xdr:txBody>
    </xdr:sp>
    <xdr:clientData/>
  </xdr:twoCellAnchor>
  <xdr:twoCellAnchor>
    <xdr:from>
      <xdr:col>9</xdr:col>
      <xdr:colOff>343213</xdr:colOff>
      <xdr:row>7</xdr:row>
      <xdr:rowOff>233954</xdr:rowOff>
    </xdr:from>
    <xdr:to>
      <xdr:col>14</xdr:col>
      <xdr:colOff>171450</xdr:colOff>
      <xdr:row>13</xdr:row>
      <xdr:rowOff>219074</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a:xfrm>
          <a:off x="9677713" y="1853204"/>
          <a:ext cx="3257237" cy="1518645"/>
        </a:xfrm>
        <a:prstGeom prst="wedgeRoundRectCallout">
          <a:avLst>
            <a:gd name="adj1" fmla="val -76350"/>
            <a:gd name="adj2" fmla="val -13465"/>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各年度の</a:t>
          </a:r>
          <a:r>
            <a:rPr kumimoji="1" lang="ja-JP" altLang="en-US" sz="1200" b="1" baseline="0">
              <a:solidFill>
                <a:srgbClr val="FF0000"/>
              </a:solidFill>
            </a:rPr>
            <a:t>項目別明細表の</a:t>
          </a:r>
          <a:r>
            <a:rPr kumimoji="1" lang="ja-JP" altLang="en-US" sz="1200" b="1" u="sng" baseline="0">
              <a:solidFill>
                <a:srgbClr val="FF0000"/>
              </a:solidFill>
            </a:rPr>
            <a:t>補助対象費用</a:t>
          </a:r>
          <a:r>
            <a:rPr kumimoji="1" lang="ja-JP" altLang="en-US" sz="1200" b="1" baseline="0">
              <a:solidFill>
                <a:srgbClr val="FF0000"/>
              </a:solidFill>
            </a:rPr>
            <a:t>を記入してください。</a:t>
          </a:r>
          <a:endParaRPr kumimoji="1" lang="en-US" altLang="ja-JP" sz="1200" b="1" baseline="0">
            <a:solidFill>
              <a:srgbClr val="FF0000"/>
            </a:solidFill>
          </a:endParaRPr>
        </a:p>
        <a:p>
          <a:pPr algn="l"/>
          <a:r>
            <a:rPr kumimoji="1" lang="ja-JP" altLang="en-US" sz="1200" b="1" baseline="0">
              <a:solidFill>
                <a:srgbClr val="FF0000"/>
              </a:solidFill>
            </a:rPr>
            <a:t>項目別明細表を先に作成することで自動転記されます。</a:t>
          </a:r>
          <a:endParaRPr kumimoji="1" lang="en-US" altLang="ja-JP" sz="1200" b="1" baseline="0">
            <a:solidFill>
              <a:srgbClr val="FF0000"/>
            </a:solidFill>
          </a:endParaRPr>
        </a:p>
        <a:p>
          <a:pPr algn="l"/>
          <a:r>
            <a:rPr kumimoji="1" lang="ja-JP" altLang="en-US" sz="1200" b="1" baseline="0">
              <a:solidFill>
                <a:sysClr val="windowText" lastClr="000000"/>
              </a:solidFill>
            </a:rPr>
            <a:t>（計算式をいれてあります。ご確認ください。）</a:t>
          </a:r>
        </a:p>
      </xdr:txBody>
    </xdr:sp>
    <xdr:clientData/>
  </xdr:twoCellAnchor>
  <xdr:twoCellAnchor>
    <xdr:from>
      <xdr:col>0</xdr:col>
      <xdr:colOff>501963</xdr:colOff>
      <xdr:row>9</xdr:row>
      <xdr:rowOff>202950</xdr:rowOff>
    </xdr:from>
    <xdr:to>
      <xdr:col>1</xdr:col>
      <xdr:colOff>1156759</xdr:colOff>
      <xdr:row>12</xdr:row>
      <xdr:rowOff>76200</xdr:rowOff>
    </xdr:to>
    <xdr:sp macro="" textlink="">
      <xdr:nvSpPr>
        <xdr:cNvPr id="5" name="角丸四角形吹き出し 2">
          <a:extLst>
            <a:ext uri="{FF2B5EF4-FFF2-40B4-BE49-F238E27FC236}">
              <a16:creationId xmlns:a16="http://schemas.microsoft.com/office/drawing/2014/main" id="{9964B151-A164-4E30-9472-4B2DBA5499D1}"/>
            </a:ext>
          </a:extLst>
        </xdr:cNvPr>
        <xdr:cNvSpPr/>
      </xdr:nvSpPr>
      <xdr:spPr>
        <a:xfrm>
          <a:off x="501963" y="2330200"/>
          <a:ext cx="2197846" cy="641600"/>
        </a:xfrm>
        <a:prstGeom prst="wedgeRoundRectCallout">
          <a:avLst>
            <a:gd name="adj1" fmla="val -38820"/>
            <a:gd name="adj2" fmla="val -9387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プルダウンで、委託先か共同事業先か選ぶ</a:t>
          </a:r>
        </a:p>
      </xdr:txBody>
    </xdr:sp>
    <xdr:clientData/>
  </xdr:twoCellAnchor>
  <xdr:twoCellAnchor>
    <xdr:from>
      <xdr:col>1</xdr:col>
      <xdr:colOff>1613213</xdr:colOff>
      <xdr:row>11</xdr:row>
      <xdr:rowOff>37850</xdr:rowOff>
    </xdr:from>
    <xdr:to>
      <xdr:col>4</xdr:col>
      <xdr:colOff>191559</xdr:colOff>
      <xdr:row>12</xdr:row>
      <xdr:rowOff>209550</xdr:rowOff>
    </xdr:to>
    <xdr:sp macro="" textlink="">
      <xdr:nvSpPr>
        <xdr:cNvPr id="6" name="角丸四角形吹き出し 2">
          <a:extLst>
            <a:ext uri="{FF2B5EF4-FFF2-40B4-BE49-F238E27FC236}">
              <a16:creationId xmlns:a16="http://schemas.microsoft.com/office/drawing/2014/main" id="{40BB2215-8A42-4CE1-99D8-18B024ED04C1}"/>
            </a:ext>
          </a:extLst>
        </xdr:cNvPr>
        <xdr:cNvSpPr/>
      </xdr:nvSpPr>
      <xdr:spPr>
        <a:xfrm>
          <a:off x="3299138" y="2695325"/>
          <a:ext cx="2340721" cy="428875"/>
        </a:xfrm>
        <a:prstGeom prst="wedgeRoundRectCallout">
          <a:avLst>
            <a:gd name="adj1" fmla="val -61608"/>
            <a:gd name="adj2" fmla="val -129330"/>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委託先・共同事業先名を記載</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393699</xdr:colOff>
      <xdr:row>0</xdr:row>
      <xdr:rowOff>179917</xdr:rowOff>
    </xdr:from>
    <xdr:to>
      <xdr:col>10</xdr:col>
      <xdr:colOff>26272</xdr:colOff>
      <xdr:row>4</xdr:row>
      <xdr:rowOff>80621</xdr:rowOff>
    </xdr:to>
    <xdr:sp macro="" textlink="">
      <xdr:nvSpPr>
        <xdr:cNvPr id="2" name="角丸四角形吹き出し 1">
          <a:extLst>
            <a:ext uri="{FF2B5EF4-FFF2-40B4-BE49-F238E27FC236}">
              <a16:creationId xmlns:a16="http://schemas.microsoft.com/office/drawing/2014/main" id="{00000000-0008-0000-0400-000002000000}"/>
            </a:ext>
          </a:extLst>
        </xdr:cNvPr>
        <xdr:cNvSpPr/>
      </xdr:nvSpPr>
      <xdr:spPr>
        <a:xfrm>
          <a:off x="8945032" y="179917"/>
          <a:ext cx="1696323" cy="800287"/>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3</xdr:col>
      <xdr:colOff>713317</xdr:colOff>
      <xdr:row>2</xdr:row>
      <xdr:rowOff>20108</xdr:rowOff>
    </xdr:from>
    <xdr:to>
      <xdr:col>6</xdr:col>
      <xdr:colOff>341841</xdr:colOff>
      <xdr:row>6</xdr:row>
      <xdr:rowOff>67733</xdr:rowOff>
    </xdr:to>
    <xdr:sp macro="" textlink="">
      <xdr:nvSpPr>
        <xdr:cNvPr id="3" name="角丸四角形吹き出し 2">
          <a:extLst>
            <a:ext uri="{FF2B5EF4-FFF2-40B4-BE49-F238E27FC236}">
              <a16:creationId xmlns:a16="http://schemas.microsoft.com/office/drawing/2014/main" id="{00000000-0008-0000-0400-000003000000}"/>
            </a:ext>
          </a:extLst>
        </xdr:cNvPr>
        <xdr:cNvSpPr/>
      </xdr:nvSpPr>
      <xdr:spPr>
        <a:xfrm>
          <a:off x="5190067" y="506941"/>
          <a:ext cx="1681691" cy="799042"/>
        </a:xfrm>
        <a:prstGeom prst="wedgeRoundRectCallout">
          <a:avLst>
            <a:gd name="adj1" fmla="val -157836"/>
            <a:gd name="adj2" fmla="val 1040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事業名称、事業者名は情報項目シートから自動転記</a:t>
          </a:r>
        </a:p>
      </xdr:txBody>
    </xdr:sp>
    <xdr:clientData/>
  </xdr:twoCellAnchor>
  <xdr:twoCellAnchor>
    <xdr:from>
      <xdr:col>8</xdr:col>
      <xdr:colOff>402164</xdr:colOff>
      <xdr:row>19</xdr:row>
      <xdr:rowOff>227540</xdr:rowOff>
    </xdr:from>
    <xdr:to>
      <xdr:col>14</xdr:col>
      <xdr:colOff>430740</xdr:colOff>
      <xdr:row>22</xdr:row>
      <xdr:rowOff>243417</xdr:rowOff>
    </xdr:to>
    <xdr:sp macro="" textlink="">
      <xdr:nvSpPr>
        <xdr:cNvPr id="4" name="角丸四角形吹き出し 3">
          <a:extLst>
            <a:ext uri="{FF2B5EF4-FFF2-40B4-BE49-F238E27FC236}">
              <a16:creationId xmlns:a16="http://schemas.microsoft.com/office/drawing/2014/main" id="{00000000-0008-0000-0400-000004000000}"/>
            </a:ext>
          </a:extLst>
        </xdr:cNvPr>
        <xdr:cNvSpPr/>
      </xdr:nvSpPr>
      <xdr:spPr>
        <a:xfrm>
          <a:off x="9641414" y="5180540"/>
          <a:ext cx="4156076" cy="936627"/>
        </a:xfrm>
        <a:prstGeom prst="wedgeRoundRectCallout">
          <a:avLst>
            <a:gd name="adj1" fmla="val -71656"/>
            <a:gd name="adj2" fmla="val 4884"/>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・委託費・共同事業費の計上がある場合は、</a:t>
          </a:r>
          <a:r>
            <a:rPr kumimoji="1" lang="en-US" altLang="ja-JP" sz="1200" b="1" baseline="0">
              <a:solidFill>
                <a:sysClr val="windowText" lastClr="000000"/>
              </a:solidFill>
              <a:effectLst/>
              <a:latin typeface="+mn-lt"/>
              <a:ea typeface="+mn-ea"/>
              <a:cs typeface="+mn-cs"/>
            </a:rPr>
            <a:t>Ⅳ</a:t>
          </a:r>
          <a:r>
            <a:rPr kumimoji="1" lang="ja-JP" altLang="en-US" sz="1200" b="1" baseline="0">
              <a:solidFill>
                <a:sysClr val="windowText" lastClr="000000"/>
              </a:solidFill>
              <a:effectLst/>
              <a:latin typeface="+mn-lt"/>
              <a:ea typeface="+mn-ea"/>
              <a:cs typeface="+mn-cs"/>
            </a:rPr>
            <a:t>．１．委託費・共同事業費　に計上すること。</a:t>
          </a:r>
          <a:endParaRPr kumimoji="1" lang="en-US" altLang="ja-JP" sz="1200" b="1" baseline="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（計算式で設定済）</a:t>
          </a:r>
          <a:endParaRPr kumimoji="1" lang="en-US" altLang="ja-JP" sz="1200" b="1" baseline="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200" baseline="0">
            <a:solidFill>
              <a:sysClr val="windowText" lastClr="000000"/>
            </a:solidFill>
          </a:endParaRPr>
        </a:p>
      </xdr:txBody>
    </xdr:sp>
    <xdr:clientData/>
  </xdr:twoCellAnchor>
  <xdr:twoCellAnchor>
    <xdr:from>
      <xdr:col>8</xdr:col>
      <xdr:colOff>211666</xdr:colOff>
      <xdr:row>10</xdr:row>
      <xdr:rowOff>132291</xdr:rowOff>
    </xdr:from>
    <xdr:to>
      <xdr:col>12</xdr:col>
      <xdr:colOff>230717</xdr:colOff>
      <xdr:row>15</xdr:row>
      <xdr:rowOff>132290</xdr:rowOff>
    </xdr:to>
    <xdr:sp macro="" textlink="">
      <xdr:nvSpPr>
        <xdr:cNvPr id="6" name="角丸四角形吹き出し 5">
          <a:extLst>
            <a:ext uri="{FF2B5EF4-FFF2-40B4-BE49-F238E27FC236}">
              <a16:creationId xmlns:a16="http://schemas.microsoft.com/office/drawing/2014/main" id="{00000000-0008-0000-0400-000006000000}"/>
            </a:ext>
          </a:extLst>
        </xdr:cNvPr>
        <xdr:cNvSpPr/>
      </xdr:nvSpPr>
      <xdr:spPr>
        <a:xfrm>
          <a:off x="9450916" y="2323041"/>
          <a:ext cx="2770718" cy="1534582"/>
        </a:xfrm>
        <a:prstGeom prst="wedgeRoundRectCallout">
          <a:avLst>
            <a:gd name="adj1" fmla="val -77135"/>
            <a:gd name="adj2" fmla="val 46213"/>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各年度の</a:t>
          </a:r>
          <a:r>
            <a:rPr kumimoji="1" lang="ja-JP" altLang="en-US" sz="1200" b="1" baseline="0">
              <a:solidFill>
                <a:srgbClr val="FF0000"/>
              </a:solidFill>
            </a:rPr>
            <a:t>項目別明細表の</a:t>
          </a:r>
          <a:r>
            <a:rPr kumimoji="1" lang="ja-JP" altLang="en-US" sz="1200" b="1" u="sng" baseline="0">
              <a:solidFill>
                <a:srgbClr val="FF0000"/>
              </a:solidFill>
            </a:rPr>
            <a:t>補助対象費用</a:t>
          </a:r>
          <a:r>
            <a:rPr kumimoji="1" lang="ja-JP" altLang="en-US" sz="1200" b="1" baseline="0">
              <a:solidFill>
                <a:srgbClr val="FF0000"/>
              </a:solidFill>
            </a:rPr>
            <a:t>を記入してください。</a:t>
          </a:r>
          <a:endParaRPr kumimoji="1" lang="en-US" altLang="ja-JP" sz="1200" b="1" baseline="0">
            <a:solidFill>
              <a:srgbClr val="FF0000"/>
            </a:solidFill>
          </a:endParaRPr>
        </a:p>
        <a:p>
          <a:pPr algn="l"/>
          <a:r>
            <a:rPr kumimoji="1" lang="ja-JP" altLang="en-US" sz="1200" b="1" baseline="0">
              <a:solidFill>
                <a:srgbClr val="FF0000"/>
              </a:solidFill>
            </a:rPr>
            <a:t>項目別明細表を先に作成することで自動転記されます</a:t>
          </a:r>
          <a:endParaRPr kumimoji="1" lang="en-US" altLang="ja-JP" sz="1200" b="1" baseline="0">
            <a:solidFill>
              <a:srgbClr val="FF0000"/>
            </a:solidFill>
          </a:endParaRPr>
        </a:p>
        <a:p>
          <a:pPr algn="l"/>
          <a:r>
            <a:rPr kumimoji="1" lang="ja-JP" altLang="en-US" sz="1200" b="1" baseline="0">
              <a:solidFill>
                <a:sysClr val="windowText" lastClr="000000"/>
              </a:solidFill>
            </a:rPr>
            <a:t>（計算式をいれてあります。ご確認ください。）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515215</xdr:colOff>
      <xdr:row>11</xdr:row>
      <xdr:rowOff>92942</xdr:rowOff>
    </xdr:from>
    <xdr:to>
      <xdr:col>13</xdr:col>
      <xdr:colOff>385040</xdr:colOff>
      <xdr:row>15</xdr:row>
      <xdr:rowOff>45316</xdr:rowOff>
    </xdr:to>
    <xdr:sp macro="" textlink="">
      <xdr:nvSpPr>
        <xdr:cNvPr id="4" name="角丸四角形吹き出し 3">
          <a:extLst>
            <a:ext uri="{FF2B5EF4-FFF2-40B4-BE49-F238E27FC236}">
              <a16:creationId xmlns:a16="http://schemas.microsoft.com/office/drawing/2014/main" id="{00000000-0008-0000-0500-000004000000}"/>
            </a:ext>
          </a:extLst>
        </xdr:cNvPr>
        <xdr:cNvSpPr/>
      </xdr:nvSpPr>
      <xdr:spPr>
        <a:xfrm>
          <a:off x="8940510" y="3227533"/>
          <a:ext cx="3974235" cy="1095374"/>
        </a:xfrm>
        <a:prstGeom prst="wedgeRoundRectCallout">
          <a:avLst>
            <a:gd name="adj1" fmla="val -56857"/>
            <a:gd name="adj2" fmla="val -3475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aseline="0">
              <a:solidFill>
                <a:sysClr val="windowText" lastClr="000000"/>
              </a:solidFill>
            </a:rPr>
            <a:t>補助対象費用の総額の</a:t>
          </a:r>
          <a:r>
            <a:rPr kumimoji="1" lang="en-US" altLang="ja-JP" sz="1200" baseline="0">
              <a:solidFill>
                <a:sysClr val="windowText" lastClr="000000"/>
              </a:solidFill>
            </a:rPr>
            <a:t>50</a:t>
          </a:r>
          <a:r>
            <a:rPr kumimoji="1" lang="ja-JP" altLang="en-US" sz="1200" baseline="0">
              <a:solidFill>
                <a:sysClr val="windowText" lastClr="000000"/>
              </a:solidFill>
            </a:rPr>
            <a:t>％未満</a:t>
          </a:r>
          <a:endParaRPr kumimoji="1" lang="en-US" altLang="ja-JP" sz="12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aseline="0">
              <a:solidFill>
                <a:sysClr val="windowText" lastClr="000000"/>
              </a:solidFill>
            </a:rPr>
            <a:t>※</a:t>
          </a:r>
          <a:r>
            <a:rPr kumimoji="1" lang="ja-JP" altLang="en-US" sz="1200" b="1" baseline="0">
              <a:solidFill>
                <a:srgbClr val="FF0000"/>
              </a:solidFill>
            </a:rPr>
            <a:t>複数の委託・共同事業先がある場合は、その総額が、補助対象費用の総額の</a:t>
          </a:r>
          <a:r>
            <a:rPr kumimoji="1" lang="en-US" altLang="ja-JP" sz="1200" b="1" baseline="0">
              <a:solidFill>
                <a:srgbClr val="FF0000"/>
              </a:solidFill>
            </a:rPr>
            <a:t>50</a:t>
          </a:r>
          <a:r>
            <a:rPr kumimoji="1" lang="ja-JP" altLang="en-US" sz="1200" b="1" baseline="0">
              <a:solidFill>
                <a:srgbClr val="FF0000"/>
              </a:solidFill>
            </a:rPr>
            <a:t>％未満である必要</a:t>
          </a:r>
          <a:r>
            <a:rPr kumimoji="1" lang="ja-JP" altLang="en-US" sz="1200" baseline="0">
              <a:solidFill>
                <a:sysClr val="windowText" lastClr="000000"/>
              </a:solidFill>
            </a:rPr>
            <a:t>が</a:t>
          </a:r>
          <a:endParaRPr kumimoji="1" lang="en-US" altLang="ja-JP" sz="12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aseline="0">
              <a:solidFill>
                <a:sysClr val="windowText" lastClr="000000"/>
              </a:solidFill>
            </a:rPr>
            <a:t>あります。</a:t>
          </a:r>
        </a:p>
      </xdr:txBody>
    </xdr:sp>
    <xdr:clientData/>
  </xdr:twoCellAnchor>
  <xdr:twoCellAnchor>
    <xdr:from>
      <xdr:col>8</xdr:col>
      <xdr:colOff>199351</xdr:colOff>
      <xdr:row>15</xdr:row>
      <xdr:rowOff>195696</xdr:rowOff>
    </xdr:from>
    <xdr:to>
      <xdr:col>11</xdr:col>
      <xdr:colOff>554952</xdr:colOff>
      <xdr:row>21</xdr:row>
      <xdr:rowOff>3078</xdr:rowOff>
    </xdr:to>
    <xdr:sp macro="" textlink="">
      <xdr:nvSpPr>
        <xdr:cNvPr id="6" name="角丸四角形吹き出し 5">
          <a:extLst>
            <a:ext uri="{FF2B5EF4-FFF2-40B4-BE49-F238E27FC236}">
              <a16:creationId xmlns:a16="http://schemas.microsoft.com/office/drawing/2014/main" id="{00000000-0008-0000-0500-000006000000}"/>
            </a:ext>
          </a:extLst>
        </xdr:cNvPr>
        <xdr:cNvSpPr/>
      </xdr:nvSpPr>
      <xdr:spPr>
        <a:xfrm>
          <a:off x="9308715" y="4473287"/>
          <a:ext cx="2407805" cy="1521882"/>
        </a:xfrm>
        <a:prstGeom prst="wedgeRoundRectCallout">
          <a:avLst>
            <a:gd name="adj1" fmla="val -79898"/>
            <a:gd name="adj2" fmla="val -3857"/>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各年度の</a:t>
          </a:r>
          <a:r>
            <a:rPr kumimoji="1" lang="ja-JP" altLang="en-US" sz="1200" b="1" baseline="0">
              <a:solidFill>
                <a:srgbClr val="FF0000"/>
              </a:solidFill>
            </a:rPr>
            <a:t>項目別明細表の</a:t>
          </a:r>
          <a:r>
            <a:rPr kumimoji="1" lang="ja-JP" altLang="en-US" sz="1200" b="1" u="sng" baseline="0">
              <a:solidFill>
                <a:srgbClr val="FF0000"/>
              </a:solidFill>
            </a:rPr>
            <a:t>補助対象費用</a:t>
          </a:r>
          <a:r>
            <a:rPr kumimoji="1" lang="ja-JP" altLang="en-US" sz="1200" b="1" baseline="0">
              <a:solidFill>
                <a:srgbClr val="FF0000"/>
              </a:solidFill>
            </a:rPr>
            <a:t>を記入してください。</a:t>
          </a:r>
          <a:endParaRPr kumimoji="1" lang="en-US" altLang="ja-JP" sz="1200" b="1" baseline="0">
            <a:solidFill>
              <a:srgbClr val="FF0000"/>
            </a:solidFill>
          </a:endParaRPr>
        </a:p>
        <a:p>
          <a:pPr algn="l"/>
          <a:r>
            <a:rPr kumimoji="1" lang="ja-JP" altLang="en-US" sz="1200" b="1" baseline="0">
              <a:solidFill>
                <a:srgbClr val="FF0000"/>
              </a:solidFill>
            </a:rPr>
            <a:t>項目別明細表を先に作成することで自動転記されます。</a:t>
          </a:r>
          <a:endParaRPr kumimoji="1" lang="en-US" altLang="ja-JP" sz="1200" b="1" baseline="0">
            <a:solidFill>
              <a:srgbClr val="FF0000"/>
            </a:solidFill>
          </a:endParaRPr>
        </a:p>
        <a:p>
          <a:pPr algn="l"/>
          <a:r>
            <a:rPr kumimoji="1" lang="ja-JP" altLang="en-US" sz="1200" b="1" baseline="0">
              <a:solidFill>
                <a:sysClr val="windowText" lastClr="000000"/>
              </a:solidFill>
            </a:rPr>
            <a:t>（計算式をいれてあります。ご確認ください。）</a:t>
          </a:r>
        </a:p>
      </xdr:txBody>
    </xdr:sp>
    <xdr:clientData/>
  </xdr:twoCellAnchor>
  <xdr:twoCellAnchor>
    <xdr:from>
      <xdr:col>7</xdr:col>
      <xdr:colOff>391392</xdr:colOff>
      <xdr:row>0</xdr:row>
      <xdr:rowOff>89383</xdr:rowOff>
    </xdr:from>
    <xdr:to>
      <xdr:col>10</xdr:col>
      <xdr:colOff>18288</xdr:colOff>
      <xdr:row>3</xdr:row>
      <xdr:rowOff>155378</xdr:rowOff>
    </xdr:to>
    <xdr:sp macro="" textlink="">
      <xdr:nvSpPr>
        <xdr:cNvPr id="8" name="角丸四角形吹き出し 7">
          <a:extLst>
            <a:ext uri="{FF2B5EF4-FFF2-40B4-BE49-F238E27FC236}">
              <a16:creationId xmlns:a16="http://schemas.microsoft.com/office/drawing/2014/main" id="{00000000-0008-0000-0500-000008000000}"/>
            </a:ext>
          </a:extLst>
        </xdr:cNvPr>
        <xdr:cNvSpPr/>
      </xdr:nvSpPr>
      <xdr:spPr>
        <a:xfrm>
          <a:off x="8816687" y="89383"/>
          <a:ext cx="1679101" cy="810677"/>
        </a:xfrm>
        <a:prstGeom prst="wedgeRoundRectCallout">
          <a:avLst>
            <a:gd name="adj1" fmla="val -55192"/>
            <a:gd name="adj2" fmla="val 92719"/>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7</xdr:col>
      <xdr:colOff>646546</xdr:colOff>
      <xdr:row>6</xdr:row>
      <xdr:rowOff>39255</xdr:rowOff>
    </xdr:from>
    <xdr:to>
      <xdr:col>11</xdr:col>
      <xdr:colOff>282032</xdr:colOff>
      <xdr:row>9</xdr:row>
      <xdr:rowOff>150754</xdr:rowOff>
    </xdr:to>
    <xdr:sp macro="" textlink="">
      <xdr:nvSpPr>
        <xdr:cNvPr id="9" name="角丸四角形吹き出し 8">
          <a:extLst>
            <a:ext uri="{FF2B5EF4-FFF2-40B4-BE49-F238E27FC236}">
              <a16:creationId xmlns:a16="http://schemas.microsoft.com/office/drawing/2014/main" id="{00000000-0008-0000-0500-000009000000}"/>
            </a:ext>
          </a:extLst>
        </xdr:cNvPr>
        <xdr:cNvSpPr/>
      </xdr:nvSpPr>
      <xdr:spPr>
        <a:xfrm>
          <a:off x="9071841" y="1537278"/>
          <a:ext cx="2371759" cy="1176567"/>
        </a:xfrm>
        <a:prstGeom prst="wedgeRoundRectCallout">
          <a:avLst>
            <a:gd name="adj1" fmla="val -60145"/>
            <a:gd name="adj2" fmla="val 2646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委託・共同事業先が２者の場合は、このシートをコピーして作成ください（１機関１枚）。なお、その際、計算式等ご注意ください。</a:t>
          </a:r>
        </a:p>
      </xdr:txBody>
    </xdr:sp>
    <xdr:clientData/>
  </xdr:twoCellAnchor>
  <xdr:twoCellAnchor>
    <xdr:from>
      <xdr:col>3</xdr:col>
      <xdr:colOff>300566</xdr:colOff>
      <xdr:row>2</xdr:row>
      <xdr:rowOff>197906</xdr:rowOff>
    </xdr:from>
    <xdr:to>
      <xdr:col>6</xdr:col>
      <xdr:colOff>450850</xdr:colOff>
      <xdr:row>4</xdr:row>
      <xdr:rowOff>148166</xdr:rowOff>
    </xdr:to>
    <xdr:sp macro="" textlink="">
      <xdr:nvSpPr>
        <xdr:cNvPr id="7" name="角丸四角形吹き出し 6">
          <a:extLst>
            <a:ext uri="{FF2B5EF4-FFF2-40B4-BE49-F238E27FC236}">
              <a16:creationId xmlns:a16="http://schemas.microsoft.com/office/drawing/2014/main" id="{00000000-0008-0000-0500-000007000000}"/>
            </a:ext>
          </a:extLst>
        </xdr:cNvPr>
        <xdr:cNvSpPr/>
      </xdr:nvSpPr>
      <xdr:spPr>
        <a:xfrm>
          <a:off x="5052483" y="684739"/>
          <a:ext cx="2150534" cy="437094"/>
        </a:xfrm>
        <a:prstGeom prst="wedgeRoundRectCallout">
          <a:avLst>
            <a:gd name="adj1" fmla="val -64204"/>
            <a:gd name="adj2" fmla="val 4345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事業名称は自動転記</a:t>
          </a:r>
        </a:p>
      </xdr:txBody>
    </xdr:sp>
    <xdr:clientData/>
  </xdr:twoCellAnchor>
  <xdr:twoCellAnchor>
    <xdr:from>
      <xdr:col>0</xdr:col>
      <xdr:colOff>2484966</xdr:colOff>
      <xdr:row>5</xdr:row>
      <xdr:rowOff>43388</xdr:rowOff>
    </xdr:from>
    <xdr:to>
      <xdr:col>2</xdr:col>
      <xdr:colOff>910167</xdr:colOff>
      <xdr:row>7</xdr:row>
      <xdr:rowOff>105833</xdr:rowOff>
    </xdr:to>
    <xdr:sp macro="" textlink="">
      <xdr:nvSpPr>
        <xdr:cNvPr id="2" name="角丸四角形吹き出し 6">
          <a:extLst>
            <a:ext uri="{FF2B5EF4-FFF2-40B4-BE49-F238E27FC236}">
              <a16:creationId xmlns:a16="http://schemas.microsoft.com/office/drawing/2014/main" id="{F3CE6292-6701-486F-AAE8-B8BD6D1B1C5A}"/>
            </a:ext>
          </a:extLst>
        </xdr:cNvPr>
        <xdr:cNvSpPr/>
      </xdr:nvSpPr>
      <xdr:spPr>
        <a:xfrm>
          <a:off x="2484966" y="1260471"/>
          <a:ext cx="2150534" cy="623362"/>
        </a:xfrm>
        <a:prstGeom prst="wedgeRoundRectCallout">
          <a:avLst>
            <a:gd name="adj1" fmla="val -80936"/>
            <a:gd name="adj2" fmla="val -2676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委託・共同事業先の名称を記載。</a:t>
          </a:r>
          <a:r>
            <a:rPr kumimoji="1" lang="en-US" altLang="ja-JP" sz="1200" b="1">
              <a:solidFill>
                <a:sysClr val="windowText" lastClr="000000"/>
              </a:solidFill>
            </a:rPr>
            <a:t>※1</a:t>
          </a:r>
          <a:r>
            <a:rPr kumimoji="1" lang="ja-JP" altLang="en-US" sz="1200" b="1">
              <a:solidFill>
                <a:sysClr val="windowText" lastClr="000000"/>
              </a:solidFill>
            </a:rPr>
            <a:t>機関</a:t>
          </a:r>
          <a:r>
            <a:rPr kumimoji="1" lang="en-US" altLang="ja-JP" sz="1200" b="1">
              <a:solidFill>
                <a:sysClr val="windowText" lastClr="000000"/>
              </a:solidFill>
            </a:rPr>
            <a:t>1</a:t>
          </a:r>
          <a:r>
            <a:rPr kumimoji="1" lang="ja-JP" altLang="en-US" sz="1200" b="1">
              <a:solidFill>
                <a:sysClr val="windowText" lastClr="000000"/>
              </a:solidFill>
            </a:rPr>
            <a:t>枚作成</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1157941</xdr:colOff>
      <xdr:row>6</xdr:row>
      <xdr:rowOff>12700</xdr:rowOff>
    </xdr:from>
    <xdr:to>
      <xdr:col>12</xdr:col>
      <xdr:colOff>500529</xdr:colOff>
      <xdr:row>13</xdr:row>
      <xdr:rowOff>7471</xdr:rowOff>
    </xdr:to>
    <xdr:sp macro="" textlink="">
      <xdr:nvSpPr>
        <xdr:cNvPr id="2" name="角丸四角形吹き出し 3">
          <a:extLst>
            <a:ext uri="{FF2B5EF4-FFF2-40B4-BE49-F238E27FC236}">
              <a16:creationId xmlns:a16="http://schemas.microsoft.com/office/drawing/2014/main" id="{F0D06111-8FDC-4783-B4EC-C7C794CB9A07}"/>
            </a:ext>
          </a:extLst>
        </xdr:cNvPr>
        <xdr:cNvSpPr/>
      </xdr:nvSpPr>
      <xdr:spPr>
        <a:xfrm>
          <a:off x="8128000" y="1237876"/>
          <a:ext cx="2286000" cy="1145242"/>
        </a:xfrm>
        <a:prstGeom prst="wedgeRoundRectCallout">
          <a:avLst>
            <a:gd name="adj1" fmla="val -142132"/>
            <a:gd name="adj2" fmla="val -6259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15</xdr:col>
      <xdr:colOff>464344</xdr:colOff>
      <xdr:row>23</xdr:row>
      <xdr:rowOff>41802</xdr:rowOff>
    </xdr:from>
    <xdr:to>
      <xdr:col>20</xdr:col>
      <xdr:colOff>188119</xdr:colOff>
      <xdr:row>32</xdr:row>
      <xdr:rowOff>105832</xdr:rowOff>
    </xdr:to>
    <xdr:sp macro="" textlink="">
      <xdr:nvSpPr>
        <xdr:cNvPr id="4" name="角丸四角形吹き出し 6">
          <a:extLst>
            <a:ext uri="{FF2B5EF4-FFF2-40B4-BE49-F238E27FC236}">
              <a16:creationId xmlns:a16="http://schemas.microsoft.com/office/drawing/2014/main" id="{88F790A5-2DFC-4FEF-8FBA-FDEC6325D840}"/>
            </a:ext>
          </a:extLst>
        </xdr:cNvPr>
        <xdr:cNvSpPr/>
      </xdr:nvSpPr>
      <xdr:spPr>
        <a:xfrm>
          <a:off x="13406438" y="4113740"/>
          <a:ext cx="3176587" cy="1564217"/>
        </a:xfrm>
        <a:prstGeom prst="wedgeRoundRectCallout">
          <a:avLst>
            <a:gd name="adj1" fmla="val -103439"/>
            <a:gd name="adj2" fmla="val 40545"/>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色付きのセルには計算式が入っています。</a:t>
          </a:r>
          <a:endParaRPr kumimoji="1" lang="en-US" altLang="ja-JP" sz="1200" b="1">
            <a:solidFill>
              <a:srgbClr val="FF0000"/>
            </a:solidFill>
          </a:endParaRPr>
        </a:p>
        <a:p>
          <a:pPr algn="l"/>
          <a:r>
            <a:rPr kumimoji="1" lang="ja-JP" altLang="en-US" sz="1200" b="1">
              <a:solidFill>
                <a:srgbClr val="FF0000"/>
              </a:solidFill>
            </a:rPr>
            <a:t>行が不足する場合は白色の行を適宜追加</a:t>
          </a:r>
          <a:r>
            <a:rPr kumimoji="1" lang="ja-JP" altLang="en-US" sz="1200" b="1">
              <a:solidFill>
                <a:sysClr val="windowText" lastClr="000000"/>
              </a:solidFill>
            </a:rPr>
            <a:t>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追加したセルの計算式が漏れていないか確認し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1</xdr:col>
      <xdr:colOff>295275</xdr:colOff>
      <xdr:row>6</xdr:row>
      <xdr:rowOff>114300</xdr:rowOff>
    </xdr:from>
    <xdr:to>
      <xdr:col>3</xdr:col>
      <xdr:colOff>388470</xdr:colOff>
      <xdr:row>10</xdr:row>
      <xdr:rowOff>141941</xdr:rowOff>
    </xdr:to>
    <xdr:sp macro="" textlink="">
      <xdr:nvSpPr>
        <xdr:cNvPr id="6" name="角丸四角形吹き出し 8">
          <a:extLst>
            <a:ext uri="{FF2B5EF4-FFF2-40B4-BE49-F238E27FC236}">
              <a16:creationId xmlns:a16="http://schemas.microsoft.com/office/drawing/2014/main" id="{488B46F5-5307-4A13-8590-3F2991484AAF}"/>
            </a:ext>
          </a:extLst>
        </xdr:cNvPr>
        <xdr:cNvSpPr/>
      </xdr:nvSpPr>
      <xdr:spPr>
        <a:xfrm>
          <a:off x="1968687" y="1339476"/>
          <a:ext cx="1818901" cy="685053"/>
        </a:xfrm>
        <a:prstGeom prst="wedgeRoundRectCallout">
          <a:avLst>
            <a:gd name="adj1" fmla="val -107276"/>
            <a:gd name="adj2" fmla="val -11295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事業者名称は、情報項目シートから自動転記</a:t>
          </a:r>
        </a:p>
      </xdr:txBody>
    </xdr:sp>
    <xdr:clientData/>
  </xdr:twoCellAnchor>
  <xdr:twoCellAnchor>
    <xdr:from>
      <xdr:col>14</xdr:col>
      <xdr:colOff>438056</xdr:colOff>
      <xdr:row>57</xdr:row>
      <xdr:rowOff>56794</xdr:rowOff>
    </xdr:from>
    <xdr:to>
      <xdr:col>17</xdr:col>
      <xdr:colOff>366059</xdr:colOff>
      <xdr:row>61</xdr:row>
      <xdr:rowOff>124340</xdr:rowOff>
    </xdr:to>
    <xdr:sp macro="" textlink="">
      <xdr:nvSpPr>
        <xdr:cNvPr id="7" name="角丸四角形吹き出し 9">
          <a:extLst>
            <a:ext uri="{FF2B5EF4-FFF2-40B4-BE49-F238E27FC236}">
              <a16:creationId xmlns:a16="http://schemas.microsoft.com/office/drawing/2014/main" id="{45FE3200-F42B-4D93-A4F9-31E0643816D2}"/>
            </a:ext>
          </a:extLst>
        </xdr:cNvPr>
        <xdr:cNvSpPr/>
      </xdr:nvSpPr>
      <xdr:spPr>
        <a:xfrm>
          <a:off x="11628997" y="9678912"/>
          <a:ext cx="1810591" cy="964016"/>
        </a:xfrm>
        <a:prstGeom prst="wedgeRoundRectCallout">
          <a:avLst>
            <a:gd name="adj1" fmla="val -145987"/>
            <a:gd name="adj2" fmla="val -5580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本欄は自動計算ですので、直接の数字の打ち込みはしないで下さい。</a:t>
          </a:r>
        </a:p>
      </xdr:txBody>
    </xdr:sp>
    <xdr:clientData/>
  </xdr:twoCellAnchor>
  <xdr:twoCellAnchor>
    <xdr:from>
      <xdr:col>13</xdr:col>
      <xdr:colOff>394759</xdr:colOff>
      <xdr:row>0</xdr:row>
      <xdr:rowOff>142875</xdr:rowOff>
    </xdr:from>
    <xdr:to>
      <xdr:col>16</xdr:col>
      <xdr:colOff>196850</xdr:colOff>
      <xdr:row>4</xdr:row>
      <xdr:rowOff>39158</xdr:rowOff>
    </xdr:to>
    <xdr:sp macro="" textlink="">
      <xdr:nvSpPr>
        <xdr:cNvPr id="8" name="角丸四角形吹き出し 10">
          <a:extLst>
            <a:ext uri="{FF2B5EF4-FFF2-40B4-BE49-F238E27FC236}">
              <a16:creationId xmlns:a16="http://schemas.microsoft.com/office/drawing/2014/main" id="{9637FE73-8264-48E4-9C8E-C445B3BBC3B7}"/>
            </a:ext>
          </a:extLst>
        </xdr:cNvPr>
        <xdr:cNvSpPr/>
      </xdr:nvSpPr>
      <xdr:spPr>
        <a:xfrm>
          <a:off x="11939059" y="142875"/>
          <a:ext cx="1859491" cy="801158"/>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11</xdr:col>
      <xdr:colOff>95250</xdr:colOff>
      <xdr:row>46</xdr:row>
      <xdr:rowOff>144991</xdr:rowOff>
    </xdr:from>
    <xdr:to>
      <xdr:col>19</xdr:col>
      <xdr:colOff>381000</xdr:colOff>
      <xdr:row>56</xdr:row>
      <xdr:rowOff>125941</xdr:rowOff>
    </xdr:to>
    <xdr:sp macro="" textlink="">
      <xdr:nvSpPr>
        <xdr:cNvPr id="9" name="角丸四角形吹き出し 11">
          <a:extLst>
            <a:ext uri="{FF2B5EF4-FFF2-40B4-BE49-F238E27FC236}">
              <a16:creationId xmlns:a16="http://schemas.microsoft.com/office/drawing/2014/main" id="{357E4EAE-3BA8-4384-A2ED-01465E210217}"/>
            </a:ext>
          </a:extLst>
        </xdr:cNvPr>
        <xdr:cNvSpPr/>
      </xdr:nvSpPr>
      <xdr:spPr>
        <a:xfrm>
          <a:off x="8537015" y="7944285"/>
          <a:ext cx="6172573" cy="1631950"/>
        </a:xfrm>
        <a:custGeom>
          <a:avLst/>
          <a:gdLst>
            <a:gd name="connsiteX0" fmla="*/ 0 w 3619500"/>
            <a:gd name="connsiteY0" fmla="*/ 185741 h 1114425"/>
            <a:gd name="connsiteX1" fmla="*/ 185741 w 3619500"/>
            <a:gd name="connsiteY1" fmla="*/ 0 h 1114425"/>
            <a:gd name="connsiteX2" fmla="*/ 603250 w 3619500"/>
            <a:gd name="connsiteY2" fmla="*/ 0 h 1114425"/>
            <a:gd name="connsiteX3" fmla="*/ 603250 w 3619500"/>
            <a:gd name="connsiteY3" fmla="*/ 0 h 1114425"/>
            <a:gd name="connsiteX4" fmla="*/ 1508125 w 3619500"/>
            <a:gd name="connsiteY4" fmla="*/ 0 h 1114425"/>
            <a:gd name="connsiteX5" fmla="*/ 3433759 w 3619500"/>
            <a:gd name="connsiteY5" fmla="*/ 0 h 1114425"/>
            <a:gd name="connsiteX6" fmla="*/ 3619500 w 3619500"/>
            <a:gd name="connsiteY6" fmla="*/ 185741 h 1114425"/>
            <a:gd name="connsiteX7" fmla="*/ 3619500 w 3619500"/>
            <a:gd name="connsiteY7" fmla="*/ 185738 h 1114425"/>
            <a:gd name="connsiteX8" fmla="*/ 3619500 w 3619500"/>
            <a:gd name="connsiteY8" fmla="*/ 185738 h 1114425"/>
            <a:gd name="connsiteX9" fmla="*/ 3619500 w 3619500"/>
            <a:gd name="connsiteY9" fmla="*/ 464344 h 1114425"/>
            <a:gd name="connsiteX10" fmla="*/ 3619500 w 3619500"/>
            <a:gd name="connsiteY10" fmla="*/ 928684 h 1114425"/>
            <a:gd name="connsiteX11" fmla="*/ 3433759 w 3619500"/>
            <a:gd name="connsiteY11" fmla="*/ 1114425 h 1114425"/>
            <a:gd name="connsiteX12" fmla="*/ 1508125 w 3619500"/>
            <a:gd name="connsiteY12" fmla="*/ 1114425 h 1114425"/>
            <a:gd name="connsiteX13" fmla="*/ 603250 w 3619500"/>
            <a:gd name="connsiteY13" fmla="*/ 1114425 h 1114425"/>
            <a:gd name="connsiteX14" fmla="*/ 603250 w 3619500"/>
            <a:gd name="connsiteY14" fmla="*/ 1114425 h 1114425"/>
            <a:gd name="connsiteX15" fmla="*/ 185741 w 3619500"/>
            <a:gd name="connsiteY15" fmla="*/ 1114425 h 1114425"/>
            <a:gd name="connsiteX16" fmla="*/ 0 w 3619500"/>
            <a:gd name="connsiteY16" fmla="*/ 928684 h 1114425"/>
            <a:gd name="connsiteX17" fmla="*/ 0 w 3619500"/>
            <a:gd name="connsiteY17" fmla="*/ 464344 h 1114425"/>
            <a:gd name="connsiteX18" fmla="*/ -903717 w 3619500"/>
            <a:gd name="connsiteY18" fmla="*/ 228156 h 1114425"/>
            <a:gd name="connsiteX19" fmla="*/ 0 w 3619500"/>
            <a:gd name="connsiteY19" fmla="*/ 185738 h 1114425"/>
            <a:gd name="connsiteX20" fmla="*/ 0 w 3619500"/>
            <a:gd name="connsiteY20" fmla="*/ 185741 h 1114425"/>
            <a:gd name="connsiteX0" fmla="*/ 933450 w 4552950"/>
            <a:gd name="connsiteY0" fmla="*/ 185741 h 1422010"/>
            <a:gd name="connsiteX1" fmla="*/ 1119191 w 4552950"/>
            <a:gd name="connsiteY1" fmla="*/ 0 h 1422010"/>
            <a:gd name="connsiteX2" fmla="*/ 1536700 w 4552950"/>
            <a:gd name="connsiteY2" fmla="*/ 0 h 1422010"/>
            <a:gd name="connsiteX3" fmla="*/ 1536700 w 4552950"/>
            <a:gd name="connsiteY3" fmla="*/ 0 h 1422010"/>
            <a:gd name="connsiteX4" fmla="*/ 2441575 w 4552950"/>
            <a:gd name="connsiteY4" fmla="*/ 0 h 1422010"/>
            <a:gd name="connsiteX5" fmla="*/ 4367209 w 4552950"/>
            <a:gd name="connsiteY5" fmla="*/ 0 h 1422010"/>
            <a:gd name="connsiteX6" fmla="*/ 4552950 w 4552950"/>
            <a:gd name="connsiteY6" fmla="*/ 185741 h 1422010"/>
            <a:gd name="connsiteX7" fmla="*/ 4552950 w 4552950"/>
            <a:gd name="connsiteY7" fmla="*/ 185738 h 1422010"/>
            <a:gd name="connsiteX8" fmla="*/ 4552950 w 4552950"/>
            <a:gd name="connsiteY8" fmla="*/ 185738 h 1422010"/>
            <a:gd name="connsiteX9" fmla="*/ 4552950 w 4552950"/>
            <a:gd name="connsiteY9" fmla="*/ 464344 h 1422010"/>
            <a:gd name="connsiteX10" fmla="*/ 4552950 w 4552950"/>
            <a:gd name="connsiteY10" fmla="*/ 928684 h 1422010"/>
            <a:gd name="connsiteX11" fmla="*/ 4367209 w 4552950"/>
            <a:gd name="connsiteY11" fmla="*/ 1114425 h 1422010"/>
            <a:gd name="connsiteX12" fmla="*/ 2441575 w 4552950"/>
            <a:gd name="connsiteY12" fmla="*/ 1114425 h 1422010"/>
            <a:gd name="connsiteX13" fmla="*/ 1536700 w 4552950"/>
            <a:gd name="connsiteY13" fmla="*/ 1114425 h 1422010"/>
            <a:gd name="connsiteX14" fmla="*/ 1536700 w 4552950"/>
            <a:gd name="connsiteY14" fmla="*/ 1114425 h 1422010"/>
            <a:gd name="connsiteX15" fmla="*/ 1119191 w 4552950"/>
            <a:gd name="connsiteY15" fmla="*/ 1114425 h 1422010"/>
            <a:gd name="connsiteX16" fmla="*/ 0 w 4552950"/>
            <a:gd name="connsiteY16" fmla="*/ 1404934 h 1422010"/>
            <a:gd name="connsiteX17" fmla="*/ 933450 w 4552950"/>
            <a:gd name="connsiteY17" fmla="*/ 464344 h 1422010"/>
            <a:gd name="connsiteX18" fmla="*/ 29733 w 4552950"/>
            <a:gd name="connsiteY18" fmla="*/ 228156 h 1422010"/>
            <a:gd name="connsiteX19" fmla="*/ 933450 w 4552950"/>
            <a:gd name="connsiteY19" fmla="*/ 185738 h 1422010"/>
            <a:gd name="connsiteX20" fmla="*/ 933450 w 4552950"/>
            <a:gd name="connsiteY20" fmla="*/ 185741 h 1422010"/>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36700 w 4552950"/>
            <a:gd name="connsiteY14" fmla="*/ 111442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43425 w 4552950"/>
            <a:gd name="connsiteY10" fmla="*/ 753241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508125 w 4552950"/>
            <a:gd name="connsiteY14" fmla="*/ 800475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909117 w 4552950"/>
            <a:gd name="connsiteY13" fmla="*/ 1033223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22525 w 4552950"/>
            <a:gd name="connsiteY12" fmla="*/ 809708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18692 w 4552950"/>
            <a:gd name="connsiteY20" fmla="*/ 437108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874417 w 4552950"/>
            <a:gd name="connsiteY19" fmla="*/ 371936 h 1420248"/>
            <a:gd name="connsiteX20" fmla="*/ 918692 w 4552950"/>
            <a:gd name="connsiteY20" fmla="*/ 437108 h 142024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874417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641988 w 4552950"/>
            <a:gd name="connsiteY19" fmla="*/ 418945 h 1417338"/>
            <a:gd name="connsiteX20" fmla="*/ 874417 w 4552950"/>
            <a:gd name="connsiteY20" fmla="*/ 371936 h 1417338"/>
            <a:gd name="connsiteX21" fmla="*/ 874417 w 4552950"/>
            <a:gd name="connsiteY21"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437108 h 1417338"/>
            <a:gd name="connsiteX0" fmla="*/ 874417 w 4552950"/>
            <a:gd name="connsiteY0" fmla="*/ 371939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371939 h 141733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552950" h="1417338">
              <a:moveTo>
                <a:pt x="874417" y="371939"/>
              </a:moveTo>
              <a:cubicBezTo>
                <a:pt x="874417" y="269357"/>
                <a:pt x="869025" y="9310"/>
                <a:pt x="971607" y="9310"/>
              </a:cubicBezTo>
              <a:lnTo>
                <a:pt x="1536700" y="0"/>
              </a:lnTo>
              <a:lnTo>
                <a:pt x="1536700" y="0"/>
              </a:lnTo>
              <a:lnTo>
                <a:pt x="2441575" y="0"/>
              </a:lnTo>
              <a:lnTo>
                <a:pt x="4367209" y="0"/>
              </a:lnTo>
              <a:cubicBezTo>
                <a:pt x="4469791" y="0"/>
                <a:pt x="4552950" y="83159"/>
                <a:pt x="4552950" y="185741"/>
              </a:cubicBezTo>
              <a:lnTo>
                <a:pt x="4552950" y="185738"/>
              </a:lnTo>
              <a:lnTo>
                <a:pt x="4552950" y="185738"/>
              </a:lnTo>
              <a:lnTo>
                <a:pt x="4552950" y="464344"/>
              </a:lnTo>
              <a:lnTo>
                <a:pt x="4543425" y="753241"/>
              </a:lnTo>
              <a:cubicBezTo>
                <a:pt x="4543425" y="855823"/>
                <a:pt x="4431691" y="1070310"/>
                <a:pt x="4329109" y="1070310"/>
              </a:cubicBezTo>
              <a:lnTo>
                <a:pt x="2444662" y="1051765"/>
              </a:lnTo>
              <a:lnTo>
                <a:pt x="1923876" y="1070462"/>
              </a:lnTo>
              <a:lnTo>
                <a:pt x="1493367" y="1070462"/>
              </a:lnTo>
              <a:cubicBezTo>
                <a:pt x="1305003" y="1027016"/>
                <a:pt x="954296" y="1076668"/>
                <a:pt x="928274" y="940123"/>
              </a:cubicBezTo>
              <a:cubicBezTo>
                <a:pt x="825692" y="940123"/>
                <a:pt x="0" y="1507516"/>
                <a:pt x="0" y="1404934"/>
              </a:cubicBezTo>
              <a:lnTo>
                <a:pt x="918692" y="697092"/>
              </a:lnTo>
              <a:lnTo>
                <a:pt x="29733" y="228156"/>
              </a:lnTo>
              <a:cubicBezTo>
                <a:pt x="287932" y="276236"/>
                <a:pt x="457581" y="315005"/>
                <a:pt x="715780" y="363085"/>
              </a:cubicBezTo>
              <a:lnTo>
                <a:pt x="874417" y="371936"/>
              </a:lnTo>
              <a:lnTo>
                <a:pt x="874417" y="371939"/>
              </a:lnTo>
              <a:close/>
            </a:path>
          </a:pathLst>
        </a:cu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　　　　　　　　　　　　事業会社及び学術機関との委託・共同事業について、原則補助金の</a:t>
          </a:r>
          <a:endParaRPr kumimoji="1" lang="en-US" altLang="ja-JP" sz="1200" b="1">
            <a:solidFill>
              <a:sysClr val="windowText" lastClr="000000"/>
            </a:solidFill>
          </a:endParaRPr>
        </a:p>
        <a:p>
          <a:pPr algn="l"/>
          <a:r>
            <a:rPr kumimoji="1" lang="ja-JP" altLang="en-US" sz="1200" b="1">
              <a:solidFill>
                <a:sysClr val="windowText" lastClr="000000"/>
              </a:solidFill>
            </a:rPr>
            <a:t>　　　　　　　　　　　　額の</a:t>
          </a:r>
          <a:r>
            <a:rPr kumimoji="1" lang="en-US" altLang="ja-JP" sz="1200" b="1">
              <a:solidFill>
                <a:sysClr val="windowText" lastClr="000000"/>
              </a:solidFill>
            </a:rPr>
            <a:t>50%</a:t>
          </a:r>
          <a:r>
            <a:rPr kumimoji="1" lang="ja-JP" altLang="en-US" sz="1200" b="1">
              <a:solidFill>
                <a:sysClr val="windowText" lastClr="000000"/>
              </a:solidFill>
            </a:rPr>
            <a:t>未満。</a:t>
          </a:r>
          <a:endParaRPr kumimoji="1" lang="en-US" altLang="ja-JP" sz="1200" b="1">
            <a:solidFill>
              <a:sysClr val="windowText" lastClr="000000"/>
            </a:solidFill>
          </a:endParaRPr>
        </a:p>
        <a:p>
          <a:pPr algn="l"/>
          <a:r>
            <a:rPr kumimoji="1" lang="ja-JP" altLang="en-US" sz="1200" b="1">
              <a:solidFill>
                <a:sysClr val="windowText" lastClr="000000"/>
              </a:solidFill>
            </a:rPr>
            <a:t>　　　　　　　　　　　　</a:t>
          </a:r>
          <a:r>
            <a:rPr kumimoji="1" lang="en-US" altLang="ja-JP" sz="1200" b="1">
              <a:solidFill>
                <a:sysClr val="windowText" lastClr="000000"/>
              </a:solidFill>
            </a:rPr>
            <a:t>Ⅳ</a:t>
          </a:r>
          <a:r>
            <a:rPr kumimoji="1" lang="ja-JP" altLang="en-US" sz="1200" b="1">
              <a:solidFill>
                <a:sysClr val="windowText" lastClr="000000"/>
              </a:solidFill>
            </a:rPr>
            <a:t>．委託費・共同事業費の補助対象費用／</a:t>
          </a:r>
          <a:endParaRPr kumimoji="1" lang="en-US" altLang="ja-JP" sz="1200" b="1">
            <a:solidFill>
              <a:sysClr val="windowText" lastClr="000000"/>
            </a:solidFill>
          </a:endParaRPr>
        </a:p>
        <a:p>
          <a:pPr algn="l"/>
          <a:r>
            <a:rPr kumimoji="1" lang="ja-JP" altLang="en-US" sz="1200" b="1">
              <a:solidFill>
                <a:sysClr val="windowText" lastClr="000000"/>
              </a:solidFill>
            </a:rPr>
            <a:t>　　　　　　　　　　　　　　合計</a:t>
          </a:r>
          <a:r>
            <a:rPr kumimoji="1" lang="en-US" altLang="ja-JP" sz="1200" b="1">
              <a:solidFill>
                <a:sysClr val="windowText" lastClr="000000"/>
              </a:solidFill>
            </a:rPr>
            <a:t>(Ⅰ</a:t>
          </a:r>
          <a:r>
            <a:rPr kumimoji="1" lang="ja-JP" altLang="en-US" sz="1200" b="1">
              <a:solidFill>
                <a:sysClr val="windowText" lastClr="000000"/>
              </a:solidFill>
            </a:rPr>
            <a:t>＋</a:t>
          </a:r>
          <a:r>
            <a:rPr kumimoji="1" lang="en-US" altLang="ja-JP" sz="1200" b="1">
              <a:solidFill>
                <a:sysClr val="windowText" lastClr="000000"/>
              </a:solidFill>
            </a:rPr>
            <a:t>Ⅱ</a:t>
          </a:r>
          <a:r>
            <a:rPr kumimoji="1" lang="ja-JP" altLang="en-US" sz="1200" b="1">
              <a:solidFill>
                <a:sysClr val="windowText" lastClr="000000"/>
              </a:solidFill>
            </a:rPr>
            <a:t>＋</a:t>
          </a:r>
          <a:r>
            <a:rPr kumimoji="1" lang="en-US" altLang="ja-JP" sz="1200" b="1">
              <a:solidFill>
                <a:sysClr val="windowText" lastClr="000000"/>
              </a:solidFill>
            </a:rPr>
            <a:t>Ⅲ</a:t>
          </a:r>
          <a:r>
            <a:rPr kumimoji="1" lang="ja-JP" altLang="en-US" sz="1200" b="1">
              <a:solidFill>
                <a:sysClr val="windowText" lastClr="000000"/>
              </a:solidFill>
            </a:rPr>
            <a:t>＋</a:t>
          </a:r>
          <a:r>
            <a:rPr kumimoji="1" lang="en-US" altLang="ja-JP" sz="1200" b="1">
              <a:solidFill>
                <a:sysClr val="windowText" lastClr="000000"/>
              </a:solidFill>
            </a:rPr>
            <a:t>Ⅳ</a:t>
          </a:r>
          <a:r>
            <a:rPr kumimoji="1" lang="ja-JP" altLang="en-US" sz="1200" b="1">
              <a:solidFill>
                <a:sysClr val="windowText" lastClr="000000"/>
              </a:solidFill>
            </a:rPr>
            <a:t>）の補助対象費用</a:t>
          </a:r>
          <a:r>
            <a:rPr kumimoji="1" lang="en-US" altLang="ja-JP" sz="1200" b="1">
              <a:solidFill>
                <a:sysClr val="windowText" lastClr="000000"/>
              </a:solidFill>
            </a:rPr>
            <a:t>&lt; 0.5</a:t>
          </a:r>
          <a:r>
            <a:rPr kumimoji="1" lang="ja-JP" altLang="en-US" sz="1200" b="1">
              <a:solidFill>
                <a:sysClr val="windowText" lastClr="000000"/>
              </a:solidFill>
            </a:rPr>
            <a:t>を確認してください。</a:t>
          </a:r>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twoCellAnchor>
    <xdr:from>
      <xdr:col>13</xdr:col>
      <xdr:colOff>549275</xdr:colOff>
      <xdr:row>11</xdr:row>
      <xdr:rowOff>149226</xdr:rowOff>
    </xdr:from>
    <xdr:to>
      <xdr:col>18</xdr:col>
      <xdr:colOff>273050</xdr:colOff>
      <xdr:row>17</xdr:row>
      <xdr:rowOff>78442</xdr:rowOff>
    </xdr:to>
    <xdr:sp macro="" textlink="">
      <xdr:nvSpPr>
        <xdr:cNvPr id="11" name="角丸四角形吹き出し 6">
          <a:extLst>
            <a:ext uri="{FF2B5EF4-FFF2-40B4-BE49-F238E27FC236}">
              <a16:creationId xmlns:a16="http://schemas.microsoft.com/office/drawing/2014/main" id="{D3ED7AF6-6A6E-44A0-A27C-4FD871F2BF6C}"/>
            </a:ext>
          </a:extLst>
        </xdr:cNvPr>
        <xdr:cNvSpPr/>
      </xdr:nvSpPr>
      <xdr:spPr>
        <a:xfrm>
          <a:off x="12102540" y="2222314"/>
          <a:ext cx="3141569" cy="937746"/>
        </a:xfrm>
        <a:prstGeom prst="wedgeRoundRectCallout">
          <a:avLst>
            <a:gd name="adj1" fmla="val -138568"/>
            <a:gd name="adj2" fmla="val -1836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設備や機械装置等を、国外に設置する場合は、原則、費用計上はできない</a:t>
          </a:r>
          <a:r>
            <a:rPr kumimoji="1" lang="ja-JP" altLang="en-US" sz="1200" b="1">
              <a:solidFill>
                <a:sysClr val="windowText" lastClr="000000"/>
              </a:solidFill>
            </a:rPr>
            <a:t>のでご注意ください。</a:t>
          </a:r>
        </a:p>
      </xdr:txBody>
    </xdr:sp>
    <xdr:clientData/>
  </xdr:twoCellAnchor>
  <xdr:twoCellAnchor>
    <xdr:from>
      <xdr:col>11</xdr:col>
      <xdr:colOff>904875</xdr:colOff>
      <xdr:row>18</xdr:row>
      <xdr:rowOff>154781</xdr:rowOff>
    </xdr:from>
    <xdr:to>
      <xdr:col>15</xdr:col>
      <xdr:colOff>64030</xdr:colOff>
      <xdr:row>28</xdr:row>
      <xdr:rowOff>29883</xdr:rowOff>
    </xdr:to>
    <xdr:sp macro="" textlink="">
      <xdr:nvSpPr>
        <xdr:cNvPr id="13" name="角丸四角形吹き出し 5">
          <a:extLst>
            <a:ext uri="{FF2B5EF4-FFF2-40B4-BE49-F238E27FC236}">
              <a16:creationId xmlns:a16="http://schemas.microsoft.com/office/drawing/2014/main" id="{7D40C826-4E4A-49DD-AFD6-4E8EBD242885}"/>
            </a:ext>
          </a:extLst>
        </xdr:cNvPr>
        <xdr:cNvSpPr/>
      </xdr:nvSpPr>
      <xdr:spPr>
        <a:xfrm>
          <a:off x="9346640" y="3352193"/>
          <a:ext cx="2535861" cy="1518631"/>
        </a:xfrm>
        <a:prstGeom prst="wedgeRoundRectCallout">
          <a:avLst>
            <a:gd name="adj1" fmla="val -90232"/>
            <a:gd name="adj2" fmla="val 269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経理責任者及び業務管理者は、健保等級の時間単価又は、エフォート専従のどちらか。</a:t>
          </a:r>
        </a:p>
      </xdr:txBody>
    </xdr:sp>
    <xdr:clientData/>
  </xdr:twoCellAnchor>
  <xdr:twoCellAnchor>
    <xdr:from>
      <xdr:col>5</xdr:col>
      <xdr:colOff>185129</xdr:colOff>
      <xdr:row>49</xdr:row>
      <xdr:rowOff>116029</xdr:rowOff>
    </xdr:from>
    <xdr:to>
      <xdr:col>10</xdr:col>
      <xdr:colOff>1218249</xdr:colOff>
      <xdr:row>55</xdr:row>
      <xdr:rowOff>140169</xdr:rowOff>
    </xdr:to>
    <xdr:sp macro="" textlink="">
      <xdr:nvSpPr>
        <xdr:cNvPr id="3" name="角丸四角形吹き出し 12">
          <a:extLst>
            <a:ext uri="{FF2B5EF4-FFF2-40B4-BE49-F238E27FC236}">
              <a16:creationId xmlns:a16="http://schemas.microsoft.com/office/drawing/2014/main" id="{8BE11356-3734-4F15-8BAC-B0EEAF1CECBB}"/>
            </a:ext>
          </a:extLst>
        </xdr:cNvPr>
        <xdr:cNvSpPr/>
      </xdr:nvSpPr>
      <xdr:spPr>
        <a:xfrm>
          <a:off x="4980759" y="8854181"/>
          <a:ext cx="3857490" cy="1067749"/>
        </a:xfrm>
        <a:prstGeom prst="wedgeRoundRectCallout">
          <a:avLst>
            <a:gd name="adj1" fmla="val -86928"/>
            <a:gd name="adj2" fmla="val -475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本事業では、委託・共同事業は、</a:t>
          </a:r>
          <a:endParaRPr kumimoji="1" lang="en-US" altLang="ja-JP" sz="1200" b="1">
            <a:solidFill>
              <a:sysClr val="windowText" lastClr="000000"/>
            </a:solidFill>
          </a:endParaRPr>
        </a:p>
        <a:p>
          <a:pPr algn="l"/>
          <a:r>
            <a:rPr kumimoji="1" lang="ja-JP" altLang="en-US" sz="1200" b="1">
              <a:solidFill>
                <a:sysClr val="windowText" lastClr="000000"/>
              </a:solidFill>
            </a:rPr>
            <a:t>「１．委託費・共同事業費」に計上する</a:t>
          </a:r>
          <a:endParaRPr kumimoji="1" lang="en-US" altLang="ja-JP" sz="1200" b="1">
            <a:solidFill>
              <a:sysClr val="windowText" lastClr="000000"/>
            </a:solidFill>
          </a:endParaRPr>
        </a:p>
        <a:p>
          <a:pPr algn="l"/>
          <a:r>
            <a:rPr kumimoji="1" lang="ja-JP" altLang="en-US" sz="1200" b="1">
              <a:solidFill>
                <a:sysClr val="windowText" lastClr="000000"/>
              </a:solidFill>
            </a:rPr>
            <a:t>委託・共同事業先が</a:t>
          </a:r>
          <a:r>
            <a:rPr kumimoji="1" lang="en-US" altLang="ja-JP" sz="1200" b="1">
              <a:solidFill>
                <a:sysClr val="windowText" lastClr="000000"/>
              </a:solidFill>
            </a:rPr>
            <a:t>2</a:t>
          </a:r>
          <a:r>
            <a:rPr kumimoji="1" lang="ja-JP" altLang="en-US" sz="1200" b="1">
              <a:solidFill>
                <a:sysClr val="windowText" lastClr="000000"/>
              </a:solidFill>
            </a:rPr>
            <a:t>機関以上の場合は、</a:t>
          </a:r>
          <a:endParaRPr kumimoji="1" lang="en-US" altLang="ja-JP" sz="1200" b="1">
            <a:solidFill>
              <a:sysClr val="windowText" lastClr="000000"/>
            </a:solidFill>
          </a:endParaRPr>
        </a:p>
        <a:p>
          <a:pPr algn="l"/>
          <a:r>
            <a:rPr kumimoji="1" lang="ja-JP" altLang="en-US" sz="1200" b="1">
              <a:solidFill>
                <a:sysClr val="windowText" lastClr="000000"/>
              </a:solidFill>
            </a:rPr>
            <a:t>当該事業者の行を追加し、金額を転記してください</a:t>
          </a:r>
        </a:p>
      </xdr:txBody>
    </xdr:sp>
    <xdr:clientData/>
  </xdr:twoCellAnchor>
  <xdr:twoCellAnchor>
    <xdr:from>
      <xdr:col>15</xdr:col>
      <xdr:colOff>500063</xdr:colOff>
      <xdr:row>33</xdr:row>
      <xdr:rowOff>71438</xdr:rowOff>
    </xdr:from>
    <xdr:to>
      <xdr:col>18</xdr:col>
      <xdr:colOff>601133</xdr:colOff>
      <xdr:row>39</xdr:row>
      <xdr:rowOff>78350</xdr:rowOff>
    </xdr:to>
    <xdr:sp macro="" textlink="">
      <xdr:nvSpPr>
        <xdr:cNvPr id="10" name="角丸四角形吹き出し 7">
          <a:extLst>
            <a:ext uri="{FF2B5EF4-FFF2-40B4-BE49-F238E27FC236}">
              <a16:creationId xmlns:a16="http://schemas.microsoft.com/office/drawing/2014/main" id="{48DA0A59-7E05-4519-A0F9-5B4F9DF3516A}"/>
            </a:ext>
          </a:extLst>
        </xdr:cNvPr>
        <xdr:cNvSpPr/>
      </xdr:nvSpPr>
      <xdr:spPr>
        <a:xfrm>
          <a:off x="13442157" y="5810251"/>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148167</xdr:colOff>
      <xdr:row>6</xdr:row>
      <xdr:rowOff>12700</xdr:rowOff>
    </xdr:from>
    <xdr:to>
      <xdr:col>12</xdr:col>
      <xdr:colOff>409823</xdr:colOff>
      <xdr:row>13</xdr:row>
      <xdr:rowOff>89647</xdr:rowOff>
    </xdr:to>
    <xdr:sp macro="" textlink="">
      <xdr:nvSpPr>
        <xdr:cNvPr id="2" name="角丸四角形吹き出し 3">
          <a:extLst>
            <a:ext uri="{FF2B5EF4-FFF2-40B4-BE49-F238E27FC236}">
              <a16:creationId xmlns:a16="http://schemas.microsoft.com/office/drawing/2014/main" id="{3FD3E641-85D5-41D5-9EEB-E7D9B49280F6}"/>
            </a:ext>
          </a:extLst>
        </xdr:cNvPr>
        <xdr:cNvSpPr/>
      </xdr:nvSpPr>
      <xdr:spPr>
        <a:xfrm>
          <a:off x="8589932" y="1237876"/>
          <a:ext cx="1733362" cy="1227418"/>
        </a:xfrm>
        <a:prstGeom prst="wedgeRoundRectCallout">
          <a:avLst>
            <a:gd name="adj1" fmla="val -142132"/>
            <a:gd name="adj2" fmla="val -6259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15</xdr:col>
      <xdr:colOff>5292</xdr:colOff>
      <xdr:row>22</xdr:row>
      <xdr:rowOff>102656</xdr:rowOff>
    </xdr:from>
    <xdr:to>
      <xdr:col>19</xdr:col>
      <xdr:colOff>416983</xdr:colOff>
      <xdr:row>32</xdr:row>
      <xdr:rowOff>127000</xdr:rowOff>
    </xdr:to>
    <xdr:sp macro="" textlink="">
      <xdr:nvSpPr>
        <xdr:cNvPr id="4" name="角丸四角形吹き出し 6">
          <a:extLst>
            <a:ext uri="{FF2B5EF4-FFF2-40B4-BE49-F238E27FC236}">
              <a16:creationId xmlns:a16="http://schemas.microsoft.com/office/drawing/2014/main" id="{8CD94B9F-F025-472F-A0DC-BDB6870C2C75}"/>
            </a:ext>
          </a:extLst>
        </xdr:cNvPr>
        <xdr:cNvSpPr/>
      </xdr:nvSpPr>
      <xdr:spPr>
        <a:xfrm>
          <a:off x="11823763" y="3957480"/>
          <a:ext cx="2921808" cy="1667873"/>
        </a:xfrm>
        <a:prstGeom prst="wedgeRoundRectCallout">
          <a:avLst>
            <a:gd name="adj1" fmla="val -103439"/>
            <a:gd name="adj2" fmla="val 40545"/>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色付きのセルには計算式が入っています。</a:t>
          </a:r>
          <a:endParaRPr kumimoji="1" lang="en-US" altLang="ja-JP" sz="1200" b="1">
            <a:solidFill>
              <a:srgbClr val="FF0000"/>
            </a:solidFill>
          </a:endParaRPr>
        </a:p>
        <a:p>
          <a:pPr algn="l"/>
          <a:r>
            <a:rPr kumimoji="1" lang="ja-JP" altLang="en-US" sz="1200" b="1">
              <a:solidFill>
                <a:srgbClr val="FF0000"/>
              </a:solidFill>
            </a:rPr>
            <a:t>行が不足する場合は白色の行を適宜追加</a:t>
          </a:r>
          <a:r>
            <a:rPr kumimoji="1" lang="ja-JP" altLang="en-US" sz="1200" b="1">
              <a:solidFill>
                <a:sysClr val="windowText" lastClr="000000"/>
              </a:solidFill>
            </a:rPr>
            <a:t>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追加したセルの計算式が漏れていないか確認し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1</xdr:col>
      <xdr:colOff>295275</xdr:colOff>
      <xdr:row>6</xdr:row>
      <xdr:rowOff>114300</xdr:rowOff>
    </xdr:from>
    <xdr:to>
      <xdr:col>3</xdr:col>
      <xdr:colOff>76200</xdr:colOff>
      <xdr:row>11</xdr:row>
      <xdr:rowOff>0</xdr:rowOff>
    </xdr:to>
    <xdr:sp macro="" textlink="">
      <xdr:nvSpPr>
        <xdr:cNvPr id="6" name="角丸四角形吹き出し 8">
          <a:extLst>
            <a:ext uri="{FF2B5EF4-FFF2-40B4-BE49-F238E27FC236}">
              <a16:creationId xmlns:a16="http://schemas.microsoft.com/office/drawing/2014/main" id="{787991A5-C2C5-4815-A7AE-727AA861FB70}"/>
            </a:ext>
          </a:extLst>
        </xdr:cNvPr>
        <xdr:cNvSpPr/>
      </xdr:nvSpPr>
      <xdr:spPr>
        <a:xfrm>
          <a:off x="2114550" y="1362075"/>
          <a:ext cx="1666875" cy="742950"/>
        </a:xfrm>
        <a:prstGeom prst="wedgeRoundRectCallout">
          <a:avLst>
            <a:gd name="adj1" fmla="val -107276"/>
            <a:gd name="adj2" fmla="val -11295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事業者名称は、情報項目シートから自動転記</a:t>
          </a:r>
        </a:p>
      </xdr:txBody>
    </xdr:sp>
    <xdr:clientData/>
  </xdr:twoCellAnchor>
  <xdr:twoCellAnchor>
    <xdr:from>
      <xdr:col>13</xdr:col>
      <xdr:colOff>17680</xdr:colOff>
      <xdr:row>56</xdr:row>
      <xdr:rowOff>114923</xdr:rowOff>
    </xdr:from>
    <xdr:to>
      <xdr:col>15</xdr:col>
      <xdr:colOff>119342</xdr:colOff>
      <xdr:row>61</xdr:row>
      <xdr:rowOff>10645</xdr:rowOff>
    </xdr:to>
    <xdr:sp macro="" textlink="">
      <xdr:nvSpPr>
        <xdr:cNvPr id="7" name="角丸四角形吹き出し 9">
          <a:extLst>
            <a:ext uri="{FF2B5EF4-FFF2-40B4-BE49-F238E27FC236}">
              <a16:creationId xmlns:a16="http://schemas.microsoft.com/office/drawing/2014/main" id="{7FC9DF72-E12F-451F-9771-41A6662128B3}"/>
            </a:ext>
          </a:extLst>
        </xdr:cNvPr>
        <xdr:cNvSpPr/>
      </xdr:nvSpPr>
      <xdr:spPr>
        <a:xfrm>
          <a:off x="10581092" y="9565217"/>
          <a:ext cx="1356721" cy="964016"/>
        </a:xfrm>
        <a:prstGeom prst="wedgeRoundRectCallout">
          <a:avLst>
            <a:gd name="adj1" fmla="val -88907"/>
            <a:gd name="adj2" fmla="val -4511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本欄は自動計算ですので、直接の数字の打ち込みはしないで下さい。</a:t>
          </a:r>
        </a:p>
      </xdr:txBody>
    </xdr:sp>
    <xdr:clientData/>
  </xdr:twoCellAnchor>
  <xdr:twoCellAnchor>
    <xdr:from>
      <xdr:col>13</xdr:col>
      <xdr:colOff>109009</xdr:colOff>
      <xdr:row>0</xdr:row>
      <xdr:rowOff>206375</xdr:rowOff>
    </xdr:from>
    <xdr:to>
      <xdr:col>15</xdr:col>
      <xdr:colOff>599017</xdr:colOff>
      <xdr:row>4</xdr:row>
      <xdr:rowOff>102658</xdr:rowOff>
    </xdr:to>
    <xdr:sp macro="" textlink="">
      <xdr:nvSpPr>
        <xdr:cNvPr id="8" name="角丸四角形吹き出し 10">
          <a:extLst>
            <a:ext uri="{FF2B5EF4-FFF2-40B4-BE49-F238E27FC236}">
              <a16:creationId xmlns:a16="http://schemas.microsoft.com/office/drawing/2014/main" id="{97196FDA-EF1E-428E-A084-8E2043BC8214}"/>
            </a:ext>
          </a:extLst>
        </xdr:cNvPr>
        <xdr:cNvSpPr/>
      </xdr:nvSpPr>
      <xdr:spPr>
        <a:xfrm>
          <a:off x="11634259" y="206375"/>
          <a:ext cx="1865841" cy="806450"/>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11</xdr:col>
      <xdr:colOff>95250</xdr:colOff>
      <xdr:row>46</xdr:row>
      <xdr:rowOff>144991</xdr:rowOff>
    </xdr:from>
    <xdr:to>
      <xdr:col>19</xdr:col>
      <xdr:colOff>194236</xdr:colOff>
      <xdr:row>56</xdr:row>
      <xdr:rowOff>125941</xdr:rowOff>
    </xdr:to>
    <xdr:sp macro="" textlink="">
      <xdr:nvSpPr>
        <xdr:cNvPr id="9" name="角丸四角形吹き出し 11">
          <a:extLst>
            <a:ext uri="{FF2B5EF4-FFF2-40B4-BE49-F238E27FC236}">
              <a16:creationId xmlns:a16="http://schemas.microsoft.com/office/drawing/2014/main" id="{E21BD765-2BF0-45B1-814E-E3C6B18BE9E5}"/>
            </a:ext>
          </a:extLst>
        </xdr:cNvPr>
        <xdr:cNvSpPr/>
      </xdr:nvSpPr>
      <xdr:spPr>
        <a:xfrm>
          <a:off x="8537015" y="7944285"/>
          <a:ext cx="5985809" cy="1631950"/>
        </a:xfrm>
        <a:custGeom>
          <a:avLst/>
          <a:gdLst>
            <a:gd name="connsiteX0" fmla="*/ 0 w 3619500"/>
            <a:gd name="connsiteY0" fmla="*/ 185741 h 1114425"/>
            <a:gd name="connsiteX1" fmla="*/ 185741 w 3619500"/>
            <a:gd name="connsiteY1" fmla="*/ 0 h 1114425"/>
            <a:gd name="connsiteX2" fmla="*/ 603250 w 3619500"/>
            <a:gd name="connsiteY2" fmla="*/ 0 h 1114425"/>
            <a:gd name="connsiteX3" fmla="*/ 603250 w 3619500"/>
            <a:gd name="connsiteY3" fmla="*/ 0 h 1114425"/>
            <a:gd name="connsiteX4" fmla="*/ 1508125 w 3619500"/>
            <a:gd name="connsiteY4" fmla="*/ 0 h 1114425"/>
            <a:gd name="connsiteX5" fmla="*/ 3433759 w 3619500"/>
            <a:gd name="connsiteY5" fmla="*/ 0 h 1114425"/>
            <a:gd name="connsiteX6" fmla="*/ 3619500 w 3619500"/>
            <a:gd name="connsiteY6" fmla="*/ 185741 h 1114425"/>
            <a:gd name="connsiteX7" fmla="*/ 3619500 w 3619500"/>
            <a:gd name="connsiteY7" fmla="*/ 185738 h 1114425"/>
            <a:gd name="connsiteX8" fmla="*/ 3619500 w 3619500"/>
            <a:gd name="connsiteY8" fmla="*/ 185738 h 1114425"/>
            <a:gd name="connsiteX9" fmla="*/ 3619500 w 3619500"/>
            <a:gd name="connsiteY9" fmla="*/ 464344 h 1114425"/>
            <a:gd name="connsiteX10" fmla="*/ 3619500 w 3619500"/>
            <a:gd name="connsiteY10" fmla="*/ 928684 h 1114425"/>
            <a:gd name="connsiteX11" fmla="*/ 3433759 w 3619500"/>
            <a:gd name="connsiteY11" fmla="*/ 1114425 h 1114425"/>
            <a:gd name="connsiteX12" fmla="*/ 1508125 w 3619500"/>
            <a:gd name="connsiteY12" fmla="*/ 1114425 h 1114425"/>
            <a:gd name="connsiteX13" fmla="*/ 603250 w 3619500"/>
            <a:gd name="connsiteY13" fmla="*/ 1114425 h 1114425"/>
            <a:gd name="connsiteX14" fmla="*/ 603250 w 3619500"/>
            <a:gd name="connsiteY14" fmla="*/ 1114425 h 1114425"/>
            <a:gd name="connsiteX15" fmla="*/ 185741 w 3619500"/>
            <a:gd name="connsiteY15" fmla="*/ 1114425 h 1114425"/>
            <a:gd name="connsiteX16" fmla="*/ 0 w 3619500"/>
            <a:gd name="connsiteY16" fmla="*/ 928684 h 1114425"/>
            <a:gd name="connsiteX17" fmla="*/ 0 w 3619500"/>
            <a:gd name="connsiteY17" fmla="*/ 464344 h 1114425"/>
            <a:gd name="connsiteX18" fmla="*/ -903717 w 3619500"/>
            <a:gd name="connsiteY18" fmla="*/ 228156 h 1114425"/>
            <a:gd name="connsiteX19" fmla="*/ 0 w 3619500"/>
            <a:gd name="connsiteY19" fmla="*/ 185738 h 1114425"/>
            <a:gd name="connsiteX20" fmla="*/ 0 w 3619500"/>
            <a:gd name="connsiteY20" fmla="*/ 185741 h 1114425"/>
            <a:gd name="connsiteX0" fmla="*/ 933450 w 4552950"/>
            <a:gd name="connsiteY0" fmla="*/ 185741 h 1422010"/>
            <a:gd name="connsiteX1" fmla="*/ 1119191 w 4552950"/>
            <a:gd name="connsiteY1" fmla="*/ 0 h 1422010"/>
            <a:gd name="connsiteX2" fmla="*/ 1536700 w 4552950"/>
            <a:gd name="connsiteY2" fmla="*/ 0 h 1422010"/>
            <a:gd name="connsiteX3" fmla="*/ 1536700 w 4552950"/>
            <a:gd name="connsiteY3" fmla="*/ 0 h 1422010"/>
            <a:gd name="connsiteX4" fmla="*/ 2441575 w 4552950"/>
            <a:gd name="connsiteY4" fmla="*/ 0 h 1422010"/>
            <a:gd name="connsiteX5" fmla="*/ 4367209 w 4552950"/>
            <a:gd name="connsiteY5" fmla="*/ 0 h 1422010"/>
            <a:gd name="connsiteX6" fmla="*/ 4552950 w 4552950"/>
            <a:gd name="connsiteY6" fmla="*/ 185741 h 1422010"/>
            <a:gd name="connsiteX7" fmla="*/ 4552950 w 4552950"/>
            <a:gd name="connsiteY7" fmla="*/ 185738 h 1422010"/>
            <a:gd name="connsiteX8" fmla="*/ 4552950 w 4552950"/>
            <a:gd name="connsiteY8" fmla="*/ 185738 h 1422010"/>
            <a:gd name="connsiteX9" fmla="*/ 4552950 w 4552950"/>
            <a:gd name="connsiteY9" fmla="*/ 464344 h 1422010"/>
            <a:gd name="connsiteX10" fmla="*/ 4552950 w 4552950"/>
            <a:gd name="connsiteY10" fmla="*/ 928684 h 1422010"/>
            <a:gd name="connsiteX11" fmla="*/ 4367209 w 4552950"/>
            <a:gd name="connsiteY11" fmla="*/ 1114425 h 1422010"/>
            <a:gd name="connsiteX12" fmla="*/ 2441575 w 4552950"/>
            <a:gd name="connsiteY12" fmla="*/ 1114425 h 1422010"/>
            <a:gd name="connsiteX13" fmla="*/ 1536700 w 4552950"/>
            <a:gd name="connsiteY13" fmla="*/ 1114425 h 1422010"/>
            <a:gd name="connsiteX14" fmla="*/ 1536700 w 4552950"/>
            <a:gd name="connsiteY14" fmla="*/ 1114425 h 1422010"/>
            <a:gd name="connsiteX15" fmla="*/ 1119191 w 4552950"/>
            <a:gd name="connsiteY15" fmla="*/ 1114425 h 1422010"/>
            <a:gd name="connsiteX16" fmla="*/ 0 w 4552950"/>
            <a:gd name="connsiteY16" fmla="*/ 1404934 h 1422010"/>
            <a:gd name="connsiteX17" fmla="*/ 933450 w 4552950"/>
            <a:gd name="connsiteY17" fmla="*/ 464344 h 1422010"/>
            <a:gd name="connsiteX18" fmla="*/ 29733 w 4552950"/>
            <a:gd name="connsiteY18" fmla="*/ 228156 h 1422010"/>
            <a:gd name="connsiteX19" fmla="*/ 933450 w 4552950"/>
            <a:gd name="connsiteY19" fmla="*/ 185738 h 1422010"/>
            <a:gd name="connsiteX20" fmla="*/ 933450 w 4552950"/>
            <a:gd name="connsiteY20" fmla="*/ 185741 h 1422010"/>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36700 w 4552950"/>
            <a:gd name="connsiteY14" fmla="*/ 111442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43425 w 4552950"/>
            <a:gd name="connsiteY10" fmla="*/ 753241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508125 w 4552950"/>
            <a:gd name="connsiteY14" fmla="*/ 800475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909117 w 4552950"/>
            <a:gd name="connsiteY13" fmla="*/ 1033223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22525 w 4552950"/>
            <a:gd name="connsiteY12" fmla="*/ 809708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18692 w 4552950"/>
            <a:gd name="connsiteY20" fmla="*/ 437108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874417 w 4552950"/>
            <a:gd name="connsiteY19" fmla="*/ 371936 h 1420248"/>
            <a:gd name="connsiteX20" fmla="*/ 918692 w 4552950"/>
            <a:gd name="connsiteY20" fmla="*/ 437108 h 142024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874417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641988 w 4552950"/>
            <a:gd name="connsiteY19" fmla="*/ 418945 h 1417338"/>
            <a:gd name="connsiteX20" fmla="*/ 874417 w 4552950"/>
            <a:gd name="connsiteY20" fmla="*/ 371936 h 1417338"/>
            <a:gd name="connsiteX21" fmla="*/ 874417 w 4552950"/>
            <a:gd name="connsiteY21"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437108 h 1417338"/>
            <a:gd name="connsiteX0" fmla="*/ 874417 w 4552950"/>
            <a:gd name="connsiteY0" fmla="*/ 371939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371939 h 141733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552950" h="1417338">
              <a:moveTo>
                <a:pt x="874417" y="371939"/>
              </a:moveTo>
              <a:cubicBezTo>
                <a:pt x="874417" y="269357"/>
                <a:pt x="869025" y="9310"/>
                <a:pt x="971607" y="9310"/>
              </a:cubicBezTo>
              <a:lnTo>
                <a:pt x="1536700" y="0"/>
              </a:lnTo>
              <a:lnTo>
                <a:pt x="1536700" y="0"/>
              </a:lnTo>
              <a:lnTo>
                <a:pt x="2441575" y="0"/>
              </a:lnTo>
              <a:lnTo>
                <a:pt x="4367209" y="0"/>
              </a:lnTo>
              <a:cubicBezTo>
                <a:pt x="4469791" y="0"/>
                <a:pt x="4552950" y="83159"/>
                <a:pt x="4552950" y="185741"/>
              </a:cubicBezTo>
              <a:lnTo>
                <a:pt x="4552950" y="185738"/>
              </a:lnTo>
              <a:lnTo>
                <a:pt x="4552950" y="185738"/>
              </a:lnTo>
              <a:lnTo>
                <a:pt x="4552950" y="464344"/>
              </a:lnTo>
              <a:lnTo>
                <a:pt x="4543425" y="753241"/>
              </a:lnTo>
              <a:cubicBezTo>
                <a:pt x="4543425" y="855823"/>
                <a:pt x="4431691" y="1070310"/>
                <a:pt x="4329109" y="1070310"/>
              </a:cubicBezTo>
              <a:lnTo>
                <a:pt x="2444662" y="1051765"/>
              </a:lnTo>
              <a:lnTo>
                <a:pt x="1923876" y="1070462"/>
              </a:lnTo>
              <a:lnTo>
                <a:pt x="1493367" y="1070462"/>
              </a:lnTo>
              <a:cubicBezTo>
                <a:pt x="1305003" y="1027016"/>
                <a:pt x="954296" y="1076668"/>
                <a:pt x="928274" y="940123"/>
              </a:cubicBezTo>
              <a:cubicBezTo>
                <a:pt x="825692" y="940123"/>
                <a:pt x="0" y="1507516"/>
                <a:pt x="0" y="1404934"/>
              </a:cubicBezTo>
              <a:lnTo>
                <a:pt x="918692" y="697092"/>
              </a:lnTo>
              <a:lnTo>
                <a:pt x="29733" y="228156"/>
              </a:lnTo>
              <a:cubicBezTo>
                <a:pt x="287932" y="276236"/>
                <a:pt x="457581" y="315005"/>
                <a:pt x="715780" y="363085"/>
              </a:cubicBezTo>
              <a:lnTo>
                <a:pt x="874417" y="371936"/>
              </a:lnTo>
              <a:lnTo>
                <a:pt x="874417" y="371939"/>
              </a:lnTo>
              <a:close/>
            </a:path>
          </a:pathLst>
        </a:cu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　　　　　　　　　　　　事業会社及び学術機関との委託・共同事業について、原則補助金の</a:t>
          </a:r>
          <a:endParaRPr kumimoji="1" lang="en-US" altLang="ja-JP" sz="1200" b="1">
            <a:solidFill>
              <a:sysClr val="windowText" lastClr="000000"/>
            </a:solidFill>
          </a:endParaRPr>
        </a:p>
        <a:p>
          <a:pPr algn="l"/>
          <a:r>
            <a:rPr kumimoji="1" lang="ja-JP" altLang="en-US" sz="1200" b="1">
              <a:solidFill>
                <a:sysClr val="windowText" lastClr="000000"/>
              </a:solidFill>
            </a:rPr>
            <a:t>　　　　　　　　　　　　額の</a:t>
          </a:r>
          <a:r>
            <a:rPr kumimoji="1" lang="en-US" altLang="ja-JP" sz="1200" b="1">
              <a:solidFill>
                <a:sysClr val="windowText" lastClr="000000"/>
              </a:solidFill>
            </a:rPr>
            <a:t>50%</a:t>
          </a:r>
          <a:r>
            <a:rPr kumimoji="1" lang="ja-JP" altLang="en-US" sz="1200" b="1">
              <a:solidFill>
                <a:sysClr val="windowText" lastClr="000000"/>
              </a:solidFill>
            </a:rPr>
            <a:t>未満。</a:t>
          </a:r>
          <a:endParaRPr kumimoji="1" lang="en-US" altLang="ja-JP" sz="1200" b="1">
            <a:solidFill>
              <a:sysClr val="windowText" lastClr="000000"/>
            </a:solidFill>
          </a:endParaRPr>
        </a:p>
        <a:p>
          <a:pPr algn="l"/>
          <a:r>
            <a:rPr kumimoji="1" lang="ja-JP" altLang="en-US" sz="1200" b="1">
              <a:solidFill>
                <a:sysClr val="windowText" lastClr="000000"/>
              </a:solidFill>
            </a:rPr>
            <a:t>　　　　　　　　　　　　</a:t>
          </a:r>
          <a:r>
            <a:rPr kumimoji="1" lang="en-US" altLang="ja-JP" sz="1200" b="1">
              <a:solidFill>
                <a:sysClr val="windowText" lastClr="000000"/>
              </a:solidFill>
            </a:rPr>
            <a:t>Ⅳ</a:t>
          </a:r>
          <a:r>
            <a:rPr kumimoji="1" lang="ja-JP" altLang="en-US" sz="1200" b="1">
              <a:solidFill>
                <a:sysClr val="windowText" lastClr="000000"/>
              </a:solidFill>
            </a:rPr>
            <a:t>．委託費・共同事業費の補助対象費用／</a:t>
          </a:r>
          <a:endParaRPr kumimoji="1" lang="en-US" altLang="ja-JP" sz="1200" b="1">
            <a:solidFill>
              <a:sysClr val="windowText" lastClr="000000"/>
            </a:solidFill>
          </a:endParaRPr>
        </a:p>
        <a:p>
          <a:pPr algn="l"/>
          <a:r>
            <a:rPr kumimoji="1" lang="ja-JP" altLang="en-US" sz="1200" b="1">
              <a:solidFill>
                <a:sysClr val="windowText" lastClr="000000"/>
              </a:solidFill>
            </a:rPr>
            <a:t>　　　　　　　　　　　　　　合計</a:t>
          </a:r>
          <a:r>
            <a:rPr kumimoji="1" lang="en-US" altLang="ja-JP" sz="1200" b="1">
              <a:solidFill>
                <a:sysClr val="windowText" lastClr="000000"/>
              </a:solidFill>
            </a:rPr>
            <a:t>(Ⅰ</a:t>
          </a:r>
          <a:r>
            <a:rPr kumimoji="1" lang="ja-JP" altLang="en-US" sz="1200" b="1">
              <a:solidFill>
                <a:sysClr val="windowText" lastClr="000000"/>
              </a:solidFill>
            </a:rPr>
            <a:t>＋</a:t>
          </a:r>
          <a:r>
            <a:rPr kumimoji="1" lang="en-US" altLang="ja-JP" sz="1200" b="1">
              <a:solidFill>
                <a:sysClr val="windowText" lastClr="000000"/>
              </a:solidFill>
            </a:rPr>
            <a:t>Ⅱ</a:t>
          </a:r>
          <a:r>
            <a:rPr kumimoji="1" lang="ja-JP" altLang="en-US" sz="1200" b="1">
              <a:solidFill>
                <a:sysClr val="windowText" lastClr="000000"/>
              </a:solidFill>
            </a:rPr>
            <a:t>＋</a:t>
          </a:r>
          <a:r>
            <a:rPr kumimoji="1" lang="en-US" altLang="ja-JP" sz="1200" b="1">
              <a:solidFill>
                <a:sysClr val="windowText" lastClr="000000"/>
              </a:solidFill>
            </a:rPr>
            <a:t>Ⅲ</a:t>
          </a:r>
          <a:r>
            <a:rPr kumimoji="1" lang="ja-JP" altLang="en-US" sz="1200" b="1">
              <a:solidFill>
                <a:sysClr val="windowText" lastClr="000000"/>
              </a:solidFill>
            </a:rPr>
            <a:t>＋</a:t>
          </a:r>
          <a:r>
            <a:rPr kumimoji="1" lang="en-US" altLang="ja-JP" sz="1200" b="1">
              <a:solidFill>
                <a:sysClr val="windowText" lastClr="000000"/>
              </a:solidFill>
            </a:rPr>
            <a:t>Ⅳ</a:t>
          </a:r>
          <a:r>
            <a:rPr kumimoji="1" lang="ja-JP" altLang="en-US" sz="1200" b="1">
              <a:solidFill>
                <a:sysClr val="windowText" lastClr="000000"/>
              </a:solidFill>
            </a:rPr>
            <a:t>）の補助対象費用</a:t>
          </a:r>
          <a:r>
            <a:rPr kumimoji="1" lang="en-US" altLang="ja-JP" sz="1200" b="1">
              <a:solidFill>
                <a:sysClr val="windowText" lastClr="000000"/>
              </a:solidFill>
            </a:rPr>
            <a:t>&lt; 0.5</a:t>
          </a:r>
          <a:r>
            <a:rPr kumimoji="1" lang="ja-JP" altLang="en-US" sz="1200" b="1">
              <a:solidFill>
                <a:sysClr val="windowText" lastClr="000000"/>
              </a:solidFill>
            </a:rPr>
            <a:t>を確認してください。</a:t>
          </a:r>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twoCellAnchor>
    <xdr:from>
      <xdr:col>13</xdr:col>
      <xdr:colOff>549275</xdr:colOff>
      <xdr:row>11</xdr:row>
      <xdr:rowOff>149225</xdr:rowOff>
    </xdr:from>
    <xdr:to>
      <xdr:col>18</xdr:col>
      <xdr:colOff>273050</xdr:colOff>
      <xdr:row>18</xdr:row>
      <xdr:rowOff>158750</xdr:rowOff>
    </xdr:to>
    <xdr:sp macro="" textlink="">
      <xdr:nvSpPr>
        <xdr:cNvPr id="11" name="角丸四角形吹き出し 6">
          <a:extLst>
            <a:ext uri="{FF2B5EF4-FFF2-40B4-BE49-F238E27FC236}">
              <a16:creationId xmlns:a16="http://schemas.microsoft.com/office/drawing/2014/main" id="{7E0BC8C7-BA24-47DA-8D3B-FD36819EAF69}"/>
            </a:ext>
          </a:extLst>
        </xdr:cNvPr>
        <xdr:cNvSpPr/>
      </xdr:nvSpPr>
      <xdr:spPr>
        <a:xfrm>
          <a:off x="12093575" y="2254250"/>
          <a:ext cx="3152775" cy="1209675"/>
        </a:xfrm>
        <a:prstGeom prst="wedgeRoundRectCallout">
          <a:avLst>
            <a:gd name="adj1" fmla="val -138568"/>
            <a:gd name="adj2" fmla="val -1836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設備や機械装置等を、国外に設置する場合は、原則、費用計上はできない</a:t>
          </a:r>
          <a:r>
            <a:rPr kumimoji="1" lang="ja-JP" altLang="en-US" sz="1200" b="1">
              <a:solidFill>
                <a:sysClr val="windowText" lastClr="000000"/>
              </a:solidFill>
            </a:rPr>
            <a:t>のでご注意ください。</a:t>
          </a:r>
        </a:p>
      </xdr:txBody>
    </xdr:sp>
    <xdr:clientData/>
  </xdr:twoCellAnchor>
  <xdr:twoCellAnchor>
    <xdr:from>
      <xdr:col>16</xdr:col>
      <xdr:colOff>509059</xdr:colOff>
      <xdr:row>2</xdr:row>
      <xdr:rowOff>15876</xdr:rowOff>
    </xdr:from>
    <xdr:to>
      <xdr:col>19</xdr:col>
      <xdr:colOff>328706</xdr:colOff>
      <xdr:row>6</xdr:row>
      <xdr:rowOff>60326</xdr:rowOff>
    </xdr:to>
    <xdr:sp macro="" textlink="">
      <xdr:nvSpPr>
        <xdr:cNvPr id="12" name="角丸四角形吹き出し 10">
          <a:extLst>
            <a:ext uri="{FF2B5EF4-FFF2-40B4-BE49-F238E27FC236}">
              <a16:creationId xmlns:a16="http://schemas.microsoft.com/office/drawing/2014/main" id="{58A32785-15D9-4C5A-A42C-BEE65806BF76}"/>
            </a:ext>
          </a:extLst>
        </xdr:cNvPr>
        <xdr:cNvSpPr/>
      </xdr:nvSpPr>
      <xdr:spPr>
        <a:xfrm>
          <a:off x="12955059" y="501464"/>
          <a:ext cx="1702235" cy="784038"/>
        </a:xfrm>
        <a:prstGeom prst="wedgeRoundRectCallout">
          <a:avLst>
            <a:gd name="adj1" fmla="val -25653"/>
            <a:gd name="adj2" fmla="val 61557"/>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事業期間外であれば作成不要</a:t>
          </a:r>
        </a:p>
      </xdr:txBody>
    </xdr:sp>
    <xdr:clientData/>
  </xdr:twoCellAnchor>
  <xdr:twoCellAnchor>
    <xdr:from>
      <xdr:col>11</xdr:col>
      <xdr:colOff>783166</xdr:colOff>
      <xdr:row>18</xdr:row>
      <xdr:rowOff>42334</xdr:rowOff>
    </xdr:from>
    <xdr:to>
      <xdr:col>15</xdr:col>
      <xdr:colOff>62</xdr:colOff>
      <xdr:row>27</xdr:row>
      <xdr:rowOff>119530</xdr:rowOff>
    </xdr:to>
    <xdr:sp macro="" textlink="">
      <xdr:nvSpPr>
        <xdr:cNvPr id="13" name="角丸四角形吹き出し 5">
          <a:extLst>
            <a:ext uri="{FF2B5EF4-FFF2-40B4-BE49-F238E27FC236}">
              <a16:creationId xmlns:a16="http://schemas.microsoft.com/office/drawing/2014/main" id="{85F15EA1-1DFA-4725-B8F6-A8DD545B7D5A}"/>
            </a:ext>
          </a:extLst>
        </xdr:cNvPr>
        <xdr:cNvSpPr/>
      </xdr:nvSpPr>
      <xdr:spPr>
        <a:xfrm>
          <a:off x="9224931" y="3239746"/>
          <a:ext cx="2593602" cy="1556372"/>
        </a:xfrm>
        <a:prstGeom prst="wedgeRoundRectCallout">
          <a:avLst>
            <a:gd name="adj1" fmla="val -90232"/>
            <a:gd name="adj2" fmla="val 269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経理責任者及び業務管理者は、健保等級の時間単価又は、エフォート専従のどちらか。</a:t>
          </a:r>
        </a:p>
      </xdr:txBody>
    </xdr:sp>
    <xdr:clientData/>
  </xdr:twoCellAnchor>
  <xdr:twoCellAnchor>
    <xdr:from>
      <xdr:col>3</xdr:col>
      <xdr:colOff>539749</xdr:colOff>
      <xdr:row>50</xdr:row>
      <xdr:rowOff>158750</xdr:rowOff>
    </xdr:from>
    <xdr:to>
      <xdr:col>10</xdr:col>
      <xdr:colOff>687294</xdr:colOff>
      <xdr:row>56</xdr:row>
      <xdr:rowOff>160868</xdr:rowOff>
    </xdr:to>
    <xdr:sp macro="" textlink="">
      <xdr:nvSpPr>
        <xdr:cNvPr id="3" name="角丸四角形吹き出し 12">
          <a:extLst>
            <a:ext uri="{FF2B5EF4-FFF2-40B4-BE49-F238E27FC236}">
              <a16:creationId xmlns:a16="http://schemas.microsoft.com/office/drawing/2014/main" id="{21042ED2-D1CA-4463-AEFD-B77D4CDCC55F}"/>
            </a:ext>
          </a:extLst>
        </xdr:cNvPr>
        <xdr:cNvSpPr/>
      </xdr:nvSpPr>
      <xdr:spPr>
        <a:xfrm>
          <a:off x="4237690" y="8787279"/>
          <a:ext cx="4069604" cy="1021854"/>
        </a:xfrm>
        <a:prstGeom prst="wedgeRoundRectCallout">
          <a:avLst>
            <a:gd name="adj1" fmla="val -86928"/>
            <a:gd name="adj2" fmla="val -475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本事業では、委託・共同事業は、</a:t>
          </a:r>
          <a:endParaRPr kumimoji="1" lang="en-US" altLang="ja-JP" sz="1200" b="1">
            <a:solidFill>
              <a:sysClr val="windowText" lastClr="000000"/>
            </a:solidFill>
          </a:endParaRPr>
        </a:p>
        <a:p>
          <a:pPr algn="l"/>
          <a:r>
            <a:rPr kumimoji="1" lang="ja-JP" altLang="en-US" sz="1200" b="1">
              <a:solidFill>
                <a:sysClr val="windowText" lastClr="000000"/>
              </a:solidFill>
            </a:rPr>
            <a:t>「１．委託費・共同事業費」に計上する</a:t>
          </a:r>
          <a:endParaRPr kumimoji="1" lang="en-US" altLang="ja-JP" sz="1200" b="1">
            <a:solidFill>
              <a:sysClr val="windowText" lastClr="000000"/>
            </a:solidFill>
          </a:endParaRPr>
        </a:p>
        <a:p>
          <a:pPr algn="l"/>
          <a:r>
            <a:rPr kumimoji="1" lang="ja-JP" altLang="en-US" sz="1200" b="1">
              <a:solidFill>
                <a:sysClr val="windowText" lastClr="000000"/>
              </a:solidFill>
            </a:rPr>
            <a:t>委託・共同事業先が</a:t>
          </a:r>
          <a:r>
            <a:rPr kumimoji="1" lang="en-US" altLang="ja-JP" sz="1200" b="1">
              <a:solidFill>
                <a:sysClr val="windowText" lastClr="000000"/>
              </a:solidFill>
            </a:rPr>
            <a:t>2</a:t>
          </a:r>
          <a:r>
            <a:rPr kumimoji="1" lang="ja-JP" altLang="en-US" sz="1200" b="1">
              <a:solidFill>
                <a:sysClr val="windowText" lastClr="000000"/>
              </a:solidFill>
            </a:rPr>
            <a:t>機関以上の場合は、</a:t>
          </a:r>
          <a:endParaRPr kumimoji="1" lang="en-US" altLang="ja-JP" sz="1200" b="1">
            <a:solidFill>
              <a:sysClr val="windowText" lastClr="000000"/>
            </a:solidFill>
          </a:endParaRPr>
        </a:p>
        <a:p>
          <a:pPr algn="l"/>
          <a:r>
            <a:rPr kumimoji="1" lang="ja-JP" altLang="en-US" sz="1200" b="1">
              <a:solidFill>
                <a:sysClr val="windowText" lastClr="000000"/>
              </a:solidFill>
            </a:rPr>
            <a:t>当該事業者の行を追加し、金額を転記してください</a:t>
          </a:r>
        </a:p>
      </xdr:txBody>
    </xdr:sp>
    <xdr:clientData/>
  </xdr:twoCellAnchor>
  <xdr:twoCellAnchor>
    <xdr:from>
      <xdr:col>15</xdr:col>
      <xdr:colOff>158750</xdr:colOff>
      <xdr:row>33</xdr:row>
      <xdr:rowOff>158751</xdr:rowOff>
    </xdr:from>
    <xdr:to>
      <xdr:col>18</xdr:col>
      <xdr:colOff>267757</xdr:colOff>
      <xdr:row>39</xdr:row>
      <xdr:rowOff>149788</xdr:rowOff>
    </xdr:to>
    <xdr:sp macro="" textlink="">
      <xdr:nvSpPr>
        <xdr:cNvPr id="10" name="角丸四角形吹き出し 7">
          <a:extLst>
            <a:ext uri="{FF2B5EF4-FFF2-40B4-BE49-F238E27FC236}">
              <a16:creationId xmlns:a16="http://schemas.microsoft.com/office/drawing/2014/main" id="{84EEE8EE-4380-4781-B1EF-8F88ABDE85ED}"/>
            </a:ext>
          </a:extLst>
        </xdr:cNvPr>
        <xdr:cNvSpPr/>
      </xdr:nvSpPr>
      <xdr:spPr>
        <a:xfrm>
          <a:off x="13059833" y="5979584"/>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148167</xdr:colOff>
      <xdr:row>6</xdr:row>
      <xdr:rowOff>67236</xdr:rowOff>
    </xdr:from>
    <xdr:to>
      <xdr:col>12</xdr:col>
      <xdr:colOff>522941</xdr:colOff>
      <xdr:row>13</xdr:row>
      <xdr:rowOff>134471</xdr:rowOff>
    </xdr:to>
    <xdr:sp macro="" textlink="">
      <xdr:nvSpPr>
        <xdr:cNvPr id="2" name="角丸四角形吹き出し 3">
          <a:extLst>
            <a:ext uri="{FF2B5EF4-FFF2-40B4-BE49-F238E27FC236}">
              <a16:creationId xmlns:a16="http://schemas.microsoft.com/office/drawing/2014/main" id="{B457A40D-8CC3-4574-AE54-690459BE1E5C}"/>
            </a:ext>
          </a:extLst>
        </xdr:cNvPr>
        <xdr:cNvSpPr/>
      </xdr:nvSpPr>
      <xdr:spPr>
        <a:xfrm>
          <a:off x="8589932" y="1292412"/>
          <a:ext cx="1846480" cy="1217706"/>
        </a:xfrm>
        <a:prstGeom prst="wedgeRoundRectCallout">
          <a:avLst>
            <a:gd name="adj1" fmla="val -142132"/>
            <a:gd name="adj2" fmla="val -6259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15</xdr:col>
      <xdr:colOff>190500</xdr:colOff>
      <xdr:row>21</xdr:row>
      <xdr:rowOff>29883</xdr:rowOff>
    </xdr:from>
    <xdr:to>
      <xdr:col>19</xdr:col>
      <xdr:colOff>604837</xdr:colOff>
      <xdr:row>32</xdr:row>
      <xdr:rowOff>10583</xdr:rowOff>
    </xdr:to>
    <xdr:sp macro="" textlink="">
      <xdr:nvSpPr>
        <xdr:cNvPr id="4" name="角丸四角形吹き出し 6">
          <a:extLst>
            <a:ext uri="{FF2B5EF4-FFF2-40B4-BE49-F238E27FC236}">
              <a16:creationId xmlns:a16="http://schemas.microsoft.com/office/drawing/2014/main" id="{9862DEDB-F2B7-443C-BC80-63F57097C425}"/>
            </a:ext>
          </a:extLst>
        </xdr:cNvPr>
        <xdr:cNvSpPr/>
      </xdr:nvSpPr>
      <xdr:spPr>
        <a:xfrm>
          <a:off x="12008971" y="3720354"/>
          <a:ext cx="2924454" cy="1788582"/>
        </a:xfrm>
        <a:prstGeom prst="wedgeRoundRectCallout">
          <a:avLst>
            <a:gd name="adj1" fmla="val -103439"/>
            <a:gd name="adj2" fmla="val 40545"/>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色付きのセルには計算式が入っています。</a:t>
          </a:r>
          <a:endParaRPr kumimoji="1" lang="en-US" altLang="ja-JP" sz="1200" b="1">
            <a:solidFill>
              <a:srgbClr val="FF0000"/>
            </a:solidFill>
          </a:endParaRPr>
        </a:p>
        <a:p>
          <a:pPr algn="l"/>
          <a:r>
            <a:rPr kumimoji="1" lang="ja-JP" altLang="en-US" sz="1200" b="1">
              <a:solidFill>
                <a:srgbClr val="FF0000"/>
              </a:solidFill>
            </a:rPr>
            <a:t>行が不足する場合は白色の行を適宜追加</a:t>
          </a:r>
          <a:r>
            <a:rPr kumimoji="1" lang="ja-JP" altLang="en-US" sz="1200" b="1">
              <a:solidFill>
                <a:sysClr val="windowText" lastClr="000000"/>
              </a:solidFill>
            </a:rPr>
            <a:t>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追加したセルの計算式が漏れていないか確認し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1</xdr:col>
      <xdr:colOff>295275</xdr:colOff>
      <xdr:row>6</xdr:row>
      <xdr:rowOff>114300</xdr:rowOff>
    </xdr:from>
    <xdr:to>
      <xdr:col>3</xdr:col>
      <xdr:colOff>76200</xdr:colOff>
      <xdr:row>11</xdr:row>
      <xdr:rowOff>0</xdr:rowOff>
    </xdr:to>
    <xdr:sp macro="" textlink="">
      <xdr:nvSpPr>
        <xdr:cNvPr id="6" name="角丸四角形吹き出し 8">
          <a:extLst>
            <a:ext uri="{FF2B5EF4-FFF2-40B4-BE49-F238E27FC236}">
              <a16:creationId xmlns:a16="http://schemas.microsoft.com/office/drawing/2014/main" id="{E6993000-D7F0-4361-BFC7-701753CCE674}"/>
            </a:ext>
          </a:extLst>
        </xdr:cNvPr>
        <xdr:cNvSpPr/>
      </xdr:nvSpPr>
      <xdr:spPr>
        <a:xfrm>
          <a:off x="2114550" y="1362075"/>
          <a:ext cx="1666875" cy="742950"/>
        </a:xfrm>
        <a:prstGeom prst="wedgeRoundRectCallout">
          <a:avLst>
            <a:gd name="adj1" fmla="val -107276"/>
            <a:gd name="adj2" fmla="val -11295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事業者名称は、情報項目シートから自動転記</a:t>
          </a:r>
        </a:p>
      </xdr:txBody>
    </xdr:sp>
    <xdr:clientData/>
  </xdr:twoCellAnchor>
  <xdr:twoCellAnchor>
    <xdr:from>
      <xdr:col>13</xdr:col>
      <xdr:colOff>197364</xdr:colOff>
      <xdr:row>56</xdr:row>
      <xdr:rowOff>150176</xdr:rowOff>
    </xdr:from>
    <xdr:to>
      <xdr:col>16</xdr:col>
      <xdr:colOff>156882</xdr:colOff>
      <xdr:row>61</xdr:row>
      <xdr:rowOff>45898</xdr:rowOff>
    </xdr:to>
    <xdr:sp macro="" textlink="">
      <xdr:nvSpPr>
        <xdr:cNvPr id="7" name="角丸四角形吹き出し 9">
          <a:extLst>
            <a:ext uri="{FF2B5EF4-FFF2-40B4-BE49-F238E27FC236}">
              <a16:creationId xmlns:a16="http://schemas.microsoft.com/office/drawing/2014/main" id="{AD845CCF-F739-466F-B162-291A0F27756E}"/>
            </a:ext>
          </a:extLst>
        </xdr:cNvPr>
        <xdr:cNvSpPr/>
      </xdr:nvSpPr>
      <xdr:spPr>
        <a:xfrm>
          <a:off x="10760776" y="9600470"/>
          <a:ext cx="1842106" cy="964016"/>
        </a:xfrm>
        <a:prstGeom prst="wedgeRoundRectCallout">
          <a:avLst>
            <a:gd name="adj1" fmla="val -94537"/>
            <a:gd name="adj2" fmla="val -5495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本欄は自動計算ですので、直接の数字の打ち込みはしないで下さい。</a:t>
          </a:r>
        </a:p>
      </xdr:txBody>
    </xdr:sp>
    <xdr:clientData/>
  </xdr:twoCellAnchor>
  <xdr:twoCellAnchor>
    <xdr:from>
      <xdr:col>13</xdr:col>
      <xdr:colOff>394759</xdr:colOff>
      <xdr:row>0</xdr:row>
      <xdr:rowOff>142875</xdr:rowOff>
    </xdr:from>
    <xdr:to>
      <xdr:col>16</xdr:col>
      <xdr:colOff>196850</xdr:colOff>
      <xdr:row>4</xdr:row>
      <xdr:rowOff>39158</xdr:rowOff>
    </xdr:to>
    <xdr:sp macro="" textlink="">
      <xdr:nvSpPr>
        <xdr:cNvPr id="8" name="角丸四角形吹き出し 10">
          <a:extLst>
            <a:ext uri="{FF2B5EF4-FFF2-40B4-BE49-F238E27FC236}">
              <a16:creationId xmlns:a16="http://schemas.microsoft.com/office/drawing/2014/main" id="{8B10A36B-ADC9-4701-AEEE-C2D9CF6804A1}"/>
            </a:ext>
          </a:extLst>
        </xdr:cNvPr>
        <xdr:cNvSpPr/>
      </xdr:nvSpPr>
      <xdr:spPr>
        <a:xfrm>
          <a:off x="11939059" y="142875"/>
          <a:ext cx="1859491" cy="801158"/>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11</xdr:col>
      <xdr:colOff>95250</xdr:colOff>
      <xdr:row>46</xdr:row>
      <xdr:rowOff>144991</xdr:rowOff>
    </xdr:from>
    <xdr:to>
      <xdr:col>19</xdr:col>
      <xdr:colOff>343647</xdr:colOff>
      <xdr:row>56</xdr:row>
      <xdr:rowOff>125941</xdr:rowOff>
    </xdr:to>
    <xdr:sp macro="" textlink="">
      <xdr:nvSpPr>
        <xdr:cNvPr id="9" name="角丸四角形吹き出し 11">
          <a:extLst>
            <a:ext uri="{FF2B5EF4-FFF2-40B4-BE49-F238E27FC236}">
              <a16:creationId xmlns:a16="http://schemas.microsoft.com/office/drawing/2014/main" id="{C9F28B31-5E46-4A9A-8BD9-135F5167EE64}"/>
            </a:ext>
          </a:extLst>
        </xdr:cNvPr>
        <xdr:cNvSpPr/>
      </xdr:nvSpPr>
      <xdr:spPr>
        <a:xfrm>
          <a:off x="8537015" y="7944285"/>
          <a:ext cx="6135220" cy="1631950"/>
        </a:xfrm>
        <a:custGeom>
          <a:avLst/>
          <a:gdLst>
            <a:gd name="connsiteX0" fmla="*/ 0 w 3619500"/>
            <a:gd name="connsiteY0" fmla="*/ 185741 h 1114425"/>
            <a:gd name="connsiteX1" fmla="*/ 185741 w 3619500"/>
            <a:gd name="connsiteY1" fmla="*/ 0 h 1114425"/>
            <a:gd name="connsiteX2" fmla="*/ 603250 w 3619500"/>
            <a:gd name="connsiteY2" fmla="*/ 0 h 1114425"/>
            <a:gd name="connsiteX3" fmla="*/ 603250 w 3619500"/>
            <a:gd name="connsiteY3" fmla="*/ 0 h 1114425"/>
            <a:gd name="connsiteX4" fmla="*/ 1508125 w 3619500"/>
            <a:gd name="connsiteY4" fmla="*/ 0 h 1114425"/>
            <a:gd name="connsiteX5" fmla="*/ 3433759 w 3619500"/>
            <a:gd name="connsiteY5" fmla="*/ 0 h 1114425"/>
            <a:gd name="connsiteX6" fmla="*/ 3619500 w 3619500"/>
            <a:gd name="connsiteY6" fmla="*/ 185741 h 1114425"/>
            <a:gd name="connsiteX7" fmla="*/ 3619500 w 3619500"/>
            <a:gd name="connsiteY7" fmla="*/ 185738 h 1114425"/>
            <a:gd name="connsiteX8" fmla="*/ 3619500 w 3619500"/>
            <a:gd name="connsiteY8" fmla="*/ 185738 h 1114425"/>
            <a:gd name="connsiteX9" fmla="*/ 3619500 w 3619500"/>
            <a:gd name="connsiteY9" fmla="*/ 464344 h 1114425"/>
            <a:gd name="connsiteX10" fmla="*/ 3619500 w 3619500"/>
            <a:gd name="connsiteY10" fmla="*/ 928684 h 1114425"/>
            <a:gd name="connsiteX11" fmla="*/ 3433759 w 3619500"/>
            <a:gd name="connsiteY11" fmla="*/ 1114425 h 1114425"/>
            <a:gd name="connsiteX12" fmla="*/ 1508125 w 3619500"/>
            <a:gd name="connsiteY12" fmla="*/ 1114425 h 1114425"/>
            <a:gd name="connsiteX13" fmla="*/ 603250 w 3619500"/>
            <a:gd name="connsiteY13" fmla="*/ 1114425 h 1114425"/>
            <a:gd name="connsiteX14" fmla="*/ 603250 w 3619500"/>
            <a:gd name="connsiteY14" fmla="*/ 1114425 h 1114425"/>
            <a:gd name="connsiteX15" fmla="*/ 185741 w 3619500"/>
            <a:gd name="connsiteY15" fmla="*/ 1114425 h 1114425"/>
            <a:gd name="connsiteX16" fmla="*/ 0 w 3619500"/>
            <a:gd name="connsiteY16" fmla="*/ 928684 h 1114425"/>
            <a:gd name="connsiteX17" fmla="*/ 0 w 3619500"/>
            <a:gd name="connsiteY17" fmla="*/ 464344 h 1114425"/>
            <a:gd name="connsiteX18" fmla="*/ -903717 w 3619500"/>
            <a:gd name="connsiteY18" fmla="*/ 228156 h 1114425"/>
            <a:gd name="connsiteX19" fmla="*/ 0 w 3619500"/>
            <a:gd name="connsiteY19" fmla="*/ 185738 h 1114425"/>
            <a:gd name="connsiteX20" fmla="*/ 0 w 3619500"/>
            <a:gd name="connsiteY20" fmla="*/ 185741 h 1114425"/>
            <a:gd name="connsiteX0" fmla="*/ 933450 w 4552950"/>
            <a:gd name="connsiteY0" fmla="*/ 185741 h 1422010"/>
            <a:gd name="connsiteX1" fmla="*/ 1119191 w 4552950"/>
            <a:gd name="connsiteY1" fmla="*/ 0 h 1422010"/>
            <a:gd name="connsiteX2" fmla="*/ 1536700 w 4552950"/>
            <a:gd name="connsiteY2" fmla="*/ 0 h 1422010"/>
            <a:gd name="connsiteX3" fmla="*/ 1536700 w 4552950"/>
            <a:gd name="connsiteY3" fmla="*/ 0 h 1422010"/>
            <a:gd name="connsiteX4" fmla="*/ 2441575 w 4552950"/>
            <a:gd name="connsiteY4" fmla="*/ 0 h 1422010"/>
            <a:gd name="connsiteX5" fmla="*/ 4367209 w 4552950"/>
            <a:gd name="connsiteY5" fmla="*/ 0 h 1422010"/>
            <a:gd name="connsiteX6" fmla="*/ 4552950 w 4552950"/>
            <a:gd name="connsiteY6" fmla="*/ 185741 h 1422010"/>
            <a:gd name="connsiteX7" fmla="*/ 4552950 w 4552950"/>
            <a:gd name="connsiteY7" fmla="*/ 185738 h 1422010"/>
            <a:gd name="connsiteX8" fmla="*/ 4552950 w 4552950"/>
            <a:gd name="connsiteY8" fmla="*/ 185738 h 1422010"/>
            <a:gd name="connsiteX9" fmla="*/ 4552950 w 4552950"/>
            <a:gd name="connsiteY9" fmla="*/ 464344 h 1422010"/>
            <a:gd name="connsiteX10" fmla="*/ 4552950 w 4552950"/>
            <a:gd name="connsiteY10" fmla="*/ 928684 h 1422010"/>
            <a:gd name="connsiteX11" fmla="*/ 4367209 w 4552950"/>
            <a:gd name="connsiteY11" fmla="*/ 1114425 h 1422010"/>
            <a:gd name="connsiteX12" fmla="*/ 2441575 w 4552950"/>
            <a:gd name="connsiteY12" fmla="*/ 1114425 h 1422010"/>
            <a:gd name="connsiteX13" fmla="*/ 1536700 w 4552950"/>
            <a:gd name="connsiteY13" fmla="*/ 1114425 h 1422010"/>
            <a:gd name="connsiteX14" fmla="*/ 1536700 w 4552950"/>
            <a:gd name="connsiteY14" fmla="*/ 1114425 h 1422010"/>
            <a:gd name="connsiteX15" fmla="*/ 1119191 w 4552950"/>
            <a:gd name="connsiteY15" fmla="*/ 1114425 h 1422010"/>
            <a:gd name="connsiteX16" fmla="*/ 0 w 4552950"/>
            <a:gd name="connsiteY16" fmla="*/ 1404934 h 1422010"/>
            <a:gd name="connsiteX17" fmla="*/ 933450 w 4552950"/>
            <a:gd name="connsiteY17" fmla="*/ 464344 h 1422010"/>
            <a:gd name="connsiteX18" fmla="*/ 29733 w 4552950"/>
            <a:gd name="connsiteY18" fmla="*/ 228156 h 1422010"/>
            <a:gd name="connsiteX19" fmla="*/ 933450 w 4552950"/>
            <a:gd name="connsiteY19" fmla="*/ 185738 h 1422010"/>
            <a:gd name="connsiteX20" fmla="*/ 933450 w 4552950"/>
            <a:gd name="connsiteY20" fmla="*/ 185741 h 1422010"/>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36700 w 4552950"/>
            <a:gd name="connsiteY14" fmla="*/ 111442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43425 w 4552950"/>
            <a:gd name="connsiteY10" fmla="*/ 753241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508125 w 4552950"/>
            <a:gd name="connsiteY14" fmla="*/ 800475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909117 w 4552950"/>
            <a:gd name="connsiteY13" fmla="*/ 1033223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22525 w 4552950"/>
            <a:gd name="connsiteY12" fmla="*/ 809708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18692 w 4552950"/>
            <a:gd name="connsiteY20" fmla="*/ 437108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874417 w 4552950"/>
            <a:gd name="connsiteY19" fmla="*/ 371936 h 1420248"/>
            <a:gd name="connsiteX20" fmla="*/ 918692 w 4552950"/>
            <a:gd name="connsiteY20" fmla="*/ 437108 h 142024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874417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641988 w 4552950"/>
            <a:gd name="connsiteY19" fmla="*/ 418945 h 1417338"/>
            <a:gd name="connsiteX20" fmla="*/ 874417 w 4552950"/>
            <a:gd name="connsiteY20" fmla="*/ 371936 h 1417338"/>
            <a:gd name="connsiteX21" fmla="*/ 874417 w 4552950"/>
            <a:gd name="connsiteY21"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437108 h 1417338"/>
            <a:gd name="connsiteX0" fmla="*/ 874417 w 4552950"/>
            <a:gd name="connsiteY0" fmla="*/ 371939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371939 h 141733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552950" h="1417338">
              <a:moveTo>
                <a:pt x="874417" y="371939"/>
              </a:moveTo>
              <a:cubicBezTo>
                <a:pt x="874417" y="269357"/>
                <a:pt x="869025" y="9310"/>
                <a:pt x="971607" y="9310"/>
              </a:cubicBezTo>
              <a:lnTo>
                <a:pt x="1536700" y="0"/>
              </a:lnTo>
              <a:lnTo>
                <a:pt x="1536700" y="0"/>
              </a:lnTo>
              <a:lnTo>
                <a:pt x="2441575" y="0"/>
              </a:lnTo>
              <a:lnTo>
                <a:pt x="4367209" y="0"/>
              </a:lnTo>
              <a:cubicBezTo>
                <a:pt x="4469791" y="0"/>
                <a:pt x="4552950" y="83159"/>
                <a:pt x="4552950" y="185741"/>
              </a:cubicBezTo>
              <a:lnTo>
                <a:pt x="4552950" y="185738"/>
              </a:lnTo>
              <a:lnTo>
                <a:pt x="4552950" y="185738"/>
              </a:lnTo>
              <a:lnTo>
                <a:pt x="4552950" y="464344"/>
              </a:lnTo>
              <a:lnTo>
                <a:pt x="4543425" y="753241"/>
              </a:lnTo>
              <a:cubicBezTo>
                <a:pt x="4543425" y="855823"/>
                <a:pt x="4431691" y="1070310"/>
                <a:pt x="4329109" y="1070310"/>
              </a:cubicBezTo>
              <a:lnTo>
                <a:pt x="2444662" y="1051765"/>
              </a:lnTo>
              <a:lnTo>
                <a:pt x="1923876" y="1070462"/>
              </a:lnTo>
              <a:lnTo>
                <a:pt x="1493367" y="1070462"/>
              </a:lnTo>
              <a:cubicBezTo>
                <a:pt x="1305003" y="1027016"/>
                <a:pt x="954296" y="1076668"/>
                <a:pt x="928274" y="940123"/>
              </a:cubicBezTo>
              <a:cubicBezTo>
                <a:pt x="825692" y="940123"/>
                <a:pt x="0" y="1507516"/>
                <a:pt x="0" y="1404934"/>
              </a:cubicBezTo>
              <a:lnTo>
                <a:pt x="918692" y="697092"/>
              </a:lnTo>
              <a:lnTo>
                <a:pt x="29733" y="228156"/>
              </a:lnTo>
              <a:cubicBezTo>
                <a:pt x="287932" y="276236"/>
                <a:pt x="457581" y="315005"/>
                <a:pt x="715780" y="363085"/>
              </a:cubicBezTo>
              <a:lnTo>
                <a:pt x="874417" y="371936"/>
              </a:lnTo>
              <a:lnTo>
                <a:pt x="874417" y="371939"/>
              </a:lnTo>
              <a:close/>
            </a:path>
          </a:pathLst>
        </a:cu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　　　　　　　　　　　　事業会社及び学術機関との委託・共同事業について、原則補助金の</a:t>
          </a:r>
          <a:endParaRPr kumimoji="1" lang="en-US" altLang="ja-JP" sz="1200" b="1">
            <a:solidFill>
              <a:sysClr val="windowText" lastClr="000000"/>
            </a:solidFill>
          </a:endParaRPr>
        </a:p>
        <a:p>
          <a:pPr algn="l"/>
          <a:r>
            <a:rPr kumimoji="1" lang="ja-JP" altLang="en-US" sz="1200" b="1">
              <a:solidFill>
                <a:sysClr val="windowText" lastClr="000000"/>
              </a:solidFill>
            </a:rPr>
            <a:t>　　　　　　　　　　　　額の</a:t>
          </a:r>
          <a:r>
            <a:rPr kumimoji="1" lang="en-US" altLang="ja-JP" sz="1200" b="1">
              <a:solidFill>
                <a:sysClr val="windowText" lastClr="000000"/>
              </a:solidFill>
            </a:rPr>
            <a:t>50%</a:t>
          </a:r>
          <a:r>
            <a:rPr kumimoji="1" lang="ja-JP" altLang="en-US" sz="1200" b="1">
              <a:solidFill>
                <a:sysClr val="windowText" lastClr="000000"/>
              </a:solidFill>
            </a:rPr>
            <a:t>未満。</a:t>
          </a:r>
          <a:endParaRPr kumimoji="1" lang="en-US" altLang="ja-JP" sz="1200" b="1">
            <a:solidFill>
              <a:sysClr val="windowText" lastClr="000000"/>
            </a:solidFill>
          </a:endParaRPr>
        </a:p>
        <a:p>
          <a:pPr algn="l"/>
          <a:r>
            <a:rPr kumimoji="1" lang="ja-JP" altLang="en-US" sz="1200" b="1">
              <a:solidFill>
                <a:sysClr val="windowText" lastClr="000000"/>
              </a:solidFill>
            </a:rPr>
            <a:t>　　　　　　　　　　　　</a:t>
          </a:r>
          <a:r>
            <a:rPr kumimoji="1" lang="en-US" altLang="ja-JP" sz="1200" b="1">
              <a:solidFill>
                <a:sysClr val="windowText" lastClr="000000"/>
              </a:solidFill>
            </a:rPr>
            <a:t>Ⅳ</a:t>
          </a:r>
          <a:r>
            <a:rPr kumimoji="1" lang="ja-JP" altLang="en-US" sz="1200" b="1">
              <a:solidFill>
                <a:sysClr val="windowText" lastClr="000000"/>
              </a:solidFill>
            </a:rPr>
            <a:t>．委託費・共同事業費の補助対象費用／</a:t>
          </a:r>
          <a:endParaRPr kumimoji="1" lang="en-US" altLang="ja-JP" sz="1200" b="1">
            <a:solidFill>
              <a:sysClr val="windowText" lastClr="000000"/>
            </a:solidFill>
          </a:endParaRPr>
        </a:p>
        <a:p>
          <a:pPr algn="l"/>
          <a:r>
            <a:rPr kumimoji="1" lang="ja-JP" altLang="en-US" sz="1200" b="1">
              <a:solidFill>
                <a:sysClr val="windowText" lastClr="000000"/>
              </a:solidFill>
            </a:rPr>
            <a:t>　　　　　　　　　　　　　　合計</a:t>
          </a:r>
          <a:r>
            <a:rPr kumimoji="1" lang="en-US" altLang="ja-JP" sz="1200" b="1">
              <a:solidFill>
                <a:sysClr val="windowText" lastClr="000000"/>
              </a:solidFill>
            </a:rPr>
            <a:t>(Ⅰ</a:t>
          </a:r>
          <a:r>
            <a:rPr kumimoji="1" lang="ja-JP" altLang="en-US" sz="1200" b="1">
              <a:solidFill>
                <a:sysClr val="windowText" lastClr="000000"/>
              </a:solidFill>
            </a:rPr>
            <a:t>＋</a:t>
          </a:r>
          <a:r>
            <a:rPr kumimoji="1" lang="en-US" altLang="ja-JP" sz="1200" b="1">
              <a:solidFill>
                <a:sysClr val="windowText" lastClr="000000"/>
              </a:solidFill>
            </a:rPr>
            <a:t>Ⅱ</a:t>
          </a:r>
          <a:r>
            <a:rPr kumimoji="1" lang="ja-JP" altLang="en-US" sz="1200" b="1">
              <a:solidFill>
                <a:sysClr val="windowText" lastClr="000000"/>
              </a:solidFill>
            </a:rPr>
            <a:t>＋</a:t>
          </a:r>
          <a:r>
            <a:rPr kumimoji="1" lang="en-US" altLang="ja-JP" sz="1200" b="1">
              <a:solidFill>
                <a:sysClr val="windowText" lastClr="000000"/>
              </a:solidFill>
            </a:rPr>
            <a:t>Ⅲ</a:t>
          </a:r>
          <a:r>
            <a:rPr kumimoji="1" lang="ja-JP" altLang="en-US" sz="1200" b="1">
              <a:solidFill>
                <a:sysClr val="windowText" lastClr="000000"/>
              </a:solidFill>
            </a:rPr>
            <a:t>＋</a:t>
          </a:r>
          <a:r>
            <a:rPr kumimoji="1" lang="en-US" altLang="ja-JP" sz="1200" b="1">
              <a:solidFill>
                <a:sysClr val="windowText" lastClr="000000"/>
              </a:solidFill>
            </a:rPr>
            <a:t>Ⅳ</a:t>
          </a:r>
          <a:r>
            <a:rPr kumimoji="1" lang="ja-JP" altLang="en-US" sz="1200" b="1">
              <a:solidFill>
                <a:sysClr val="windowText" lastClr="000000"/>
              </a:solidFill>
            </a:rPr>
            <a:t>）の補助対象費用</a:t>
          </a:r>
          <a:r>
            <a:rPr kumimoji="1" lang="en-US" altLang="ja-JP" sz="1200" b="1">
              <a:solidFill>
                <a:sysClr val="windowText" lastClr="000000"/>
              </a:solidFill>
            </a:rPr>
            <a:t>&lt; 0.5</a:t>
          </a:r>
          <a:r>
            <a:rPr kumimoji="1" lang="ja-JP" altLang="en-US" sz="1200" b="1">
              <a:solidFill>
                <a:sysClr val="windowText" lastClr="000000"/>
              </a:solidFill>
            </a:rPr>
            <a:t>を確認してください。</a:t>
          </a:r>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twoCellAnchor>
    <xdr:from>
      <xdr:col>13</xdr:col>
      <xdr:colOff>549275</xdr:colOff>
      <xdr:row>11</xdr:row>
      <xdr:rowOff>149225</xdr:rowOff>
    </xdr:from>
    <xdr:to>
      <xdr:col>18</xdr:col>
      <xdr:colOff>273050</xdr:colOff>
      <xdr:row>18</xdr:row>
      <xdr:rowOff>158750</xdr:rowOff>
    </xdr:to>
    <xdr:sp macro="" textlink="">
      <xdr:nvSpPr>
        <xdr:cNvPr id="11" name="角丸四角形吹き出し 6">
          <a:extLst>
            <a:ext uri="{FF2B5EF4-FFF2-40B4-BE49-F238E27FC236}">
              <a16:creationId xmlns:a16="http://schemas.microsoft.com/office/drawing/2014/main" id="{E7134324-FC60-47C8-8B21-4FBD2BF31A30}"/>
            </a:ext>
          </a:extLst>
        </xdr:cNvPr>
        <xdr:cNvSpPr/>
      </xdr:nvSpPr>
      <xdr:spPr>
        <a:xfrm>
          <a:off x="11112687" y="2196166"/>
          <a:ext cx="2861422" cy="1159996"/>
        </a:xfrm>
        <a:prstGeom prst="wedgeRoundRectCallout">
          <a:avLst>
            <a:gd name="adj1" fmla="val -139873"/>
            <a:gd name="adj2" fmla="val -1514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設備や機械装置等を、国外に設置する場合は、原則、費用計上はできない</a:t>
          </a:r>
          <a:r>
            <a:rPr kumimoji="1" lang="ja-JP" altLang="en-US" sz="1200" b="1">
              <a:solidFill>
                <a:sysClr val="windowText" lastClr="000000"/>
              </a:solidFill>
            </a:rPr>
            <a:t>のでご注意ください。</a:t>
          </a:r>
        </a:p>
      </xdr:txBody>
    </xdr:sp>
    <xdr:clientData/>
  </xdr:twoCellAnchor>
  <xdr:twoCellAnchor>
    <xdr:from>
      <xdr:col>14</xdr:col>
      <xdr:colOff>311944</xdr:colOff>
      <xdr:row>4</xdr:row>
      <xdr:rowOff>145256</xdr:rowOff>
    </xdr:from>
    <xdr:to>
      <xdr:col>17</xdr:col>
      <xdr:colOff>106097</xdr:colOff>
      <xdr:row>9</xdr:row>
      <xdr:rowOff>118268</xdr:rowOff>
    </xdr:to>
    <xdr:sp macro="" textlink="">
      <xdr:nvSpPr>
        <xdr:cNvPr id="12" name="角丸四角形吹き出し 10">
          <a:extLst>
            <a:ext uri="{FF2B5EF4-FFF2-40B4-BE49-F238E27FC236}">
              <a16:creationId xmlns:a16="http://schemas.microsoft.com/office/drawing/2014/main" id="{FDD80562-D111-4D2E-9B49-2182EE80832A}"/>
            </a:ext>
          </a:extLst>
        </xdr:cNvPr>
        <xdr:cNvSpPr/>
      </xdr:nvSpPr>
      <xdr:spPr>
        <a:xfrm>
          <a:off x="12563475" y="1050131"/>
          <a:ext cx="1865841" cy="806450"/>
        </a:xfrm>
        <a:prstGeom prst="wedgeRoundRectCallout">
          <a:avLst>
            <a:gd name="adj1" fmla="val -25653"/>
            <a:gd name="adj2" fmla="val 61557"/>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事業期間外であれば作成不要</a:t>
          </a:r>
        </a:p>
      </xdr:txBody>
    </xdr:sp>
    <xdr:clientData/>
  </xdr:twoCellAnchor>
  <xdr:twoCellAnchor>
    <xdr:from>
      <xdr:col>11</xdr:col>
      <xdr:colOff>916781</xdr:colOff>
      <xdr:row>18</xdr:row>
      <xdr:rowOff>23812</xdr:rowOff>
    </xdr:from>
    <xdr:to>
      <xdr:col>15</xdr:col>
      <xdr:colOff>75936</xdr:colOff>
      <xdr:row>27</xdr:row>
      <xdr:rowOff>22411</xdr:rowOff>
    </xdr:to>
    <xdr:sp macro="" textlink="">
      <xdr:nvSpPr>
        <xdr:cNvPr id="13" name="角丸四角形吹き出し 5">
          <a:extLst>
            <a:ext uri="{FF2B5EF4-FFF2-40B4-BE49-F238E27FC236}">
              <a16:creationId xmlns:a16="http://schemas.microsoft.com/office/drawing/2014/main" id="{11EE0117-7CE1-4C31-A49E-8D5883C5931C}"/>
            </a:ext>
          </a:extLst>
        </xdr:cNvPr>
        <xdr:cNvSpPr/>
      </xdr:nvSpPr>
      <xdr:spPr>
        <a:xfrm>
          <a:off x="9358546" y="3221224"/>
          <a:ext cx="2535861" cy="1477775"/>
        </a:xfrm>
        <a:prstGeom prst="wedgeRoundRectCallout">
          <a:avLst>
            <a:gd name="adj1" fmla="val -90232"/>
            <a:gd name="adj2" fmla="val 269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研究員の労務費の計上は健保等級の時間単価。</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経理責任者及び業務管理者は、健保等級の時間単価又は、エフォート専従のどちらか。</a:t>
          </a:r>
        </a:p>
      </xdr:txBody>
    </xdr:sp>
    <xdr:clientData/>
  </xdr:twoCellAnchor>
  <xdr:twoCellAnchor>
    <xdr:from>
      <xdr:col>3</xdr:col>
      <xdr:colOff>762000</xdr:colOff>
      <xdr:row>52</xdr:row>
      <xdr:rowOff>35719</xdr:rowOff>
    </xdr:from>
    <xdr:to>
      <xdr:col>10</xdr:col>
      <xdr:colOff>669395</xdr:colOff>
      <xdr:row>58</xdr:row>
      <xdr:rowOff>40482</xdr:rowOff>
    </xdr:to>
    <xdr:sp macro="" textlink="">
      <xdr:nvSpPr>
        <xdr:cNvPr id="3" name="角丸四角形吹き出し 12">
          <a:extLst>
            <a:ext uri="{FF2B5EF4-FFF2-40B4-BE49-F238E27FC236}">
              <a16:creationId xmlns:a16="http://schemas.microsoft.com/office/drawing/2014/main" id="{CC5E4988-6979-4B14-8957-F78477333BAC}"/>
            </a:ext>
          </a:extLst>
        </xdr:cNvPr>
        <xdr:cNvSpPr/>
      </xdr:nvSpPr>
      <xdr:spPr>
        <a:xfrm>
          <a:off x="4476750" y="8941594"/>
          <a:ext cx="3836458" cy="1028701"/>
        </a:xfrm>
        <a:prstGeom prst="wedgeRoundRectCallout">
          <a:avLst>
            <a:gd name="adj1" fmla="val -86928"/>
            <a:gd name="adj2" fmla="val -475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本事業では、委託・共同事業は、</a:t>
          </a:r>
          <a:endParaRPr kumimoji="1" lang="en-US" altLang="ja-JP" sz="1200" b="1">
            <a:solidFill>
              <a:sysClr val="windowText" lastClr="000000"/>
            </a:solidFill>
          </a:endParaRPr>
        </a:p>
        <a:p>
          <a:pPr algn="l"/>
          <a:r>
            <a:rPr kumimoji="1" lang="ja-JP" altLang="en-US" sz="1200" b="1">
              <a:solidFill>
                <a:sysClr val="windowText" lastClr="000000"/>
              </a:solidFill>
            </a:rPr>
            <a:t>「１．委託費・共同事業費」に計上する</a:t>
          </a:r>
          <a:endParaRPr kumimoji="1" lang="en-US" altLang="ja-JP" sz="1200" b="1">
            <a:solidFill>
              <a:sysClr val="windowText" lastClr="000000"/>
            </a:solidFill>
          </a:endParaRPr>
        </a:p>
        <a:p>
          <a:pPr algn="l"/>
          <a:r>
            <a:rPr kumimoji="1" lang="ja-JP" altLang="en-US" sz="1200" b="1">
              <a:solidFill>
                <a:sysClr val="windowText" lastClr="000000"/>
              </a:solidFill>
            </a:rPr>
            <a:t>委託・共同事業先が</a:t>
          </a:r>
          <a:r>
            <a:rPr kumimoji="1" lang="en-US" altLang="ja-JP" sz="1200" b="1">
              <a:solidFill>
                <a:sysClr val="windowText" lastClr="000000"/>
              </a:solidFill>
            </a:rPr>
            <a:t>2</a:t>
          </a:r>
          <a:r>
            <a:rPr kumimoji="1" lang="ja-JP" altLang="en-US" sz="1200" b="1">
              <a:solidFill>
                <a:sysClr val="windowText" lastClr="000000"/>
              </a:solidFill>
            </a:rPr>
            <a:t>機関以上の場合は、</a:t>
          </a:r>
          <a:endParaRPr kumimoji="1" lang="en-US" altLang="ja-JP" sz="1200" b="1">
            <a:solidFill>
              <a:sysClr val="windowText" lastClr="000000"/>
            </a:solidFill>
          </a:endParaRPr>
        </a:p>
        <a:p>
          <a:pPr algn="l"/>
          <a:r>
            <a:rPr kumimoji="1" lang="ja-JP" altLang="en-US" sz="1200" b="1">
              <a:solidFill>
                <a:sysClr val="windowText" lastClr="000000"/>
              </a:solidFill>
            </a:rPr>
            <a:t>当該事業者の行を追加し、金額を転記してください</a:t>
          </a:r>
        </a:p>
      </xdr:txBody>
    </xdr:sp>
    <xdr:clientData/>
  </xdr:twoCellAnchor>
  <xdr:twoCellAnchor>
    <xdr:from>
      <xdr:col>15</xdr:col>
      <xdr:colOff>631031</xdr:colOff>
      <xdr:row>33</xdr:row>
      <xdr:rowOff>142875</xdr:rowOff>
    </xdr:from>
    <xdr:to>
      <xdr:col>19</xdr:col>
      <xdr:colOff>41538</xdr:colOff>
      <xdr:row>39</xdr:row>
      <xdr:rowOff>149787</xdr:rowOff>
    </xdr:to>
    <xdr:sp macro="" textlink="">
      <xdr:nvSpPr>
        <xdr:cNvPr id="10" name="角丸四角形吹き出し 7">
          <a:extLst>
            <a:ext uri="{FF2B5EF4-FFF2-40B4-BE49-F238E27FC236}">
              <a16:creationId xmlns:a16="http://schemas.microsoft.com/office/drawing/2014/main" id="{29DCFC51-81AE-4379-AE68-37611F12B088}"/>
            </a:ext>
          </a:extLst>
        </xdr:cNvPr>
        <xdr:cNvSpPr/>
      </xdr:nvSpPr>
      <xdr:spPr>
        <a:xfrm>
          <a:off x="13573125" y="5881688"/>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11</xdr:col>
      <xdr:colOff>412751</xdr:colOff>
      <xdr:row>5</xdr:row>
      <xdr:rowOff>57150</xdr:rowOff>
    </xdr:from>
    <xdr:to>
      <xdr:col>13</xdr:col>
      <xdr:colOff>1307</xdr:colOff>
      <xdr:row>13</xdr:row>
      <xdr:rowOff>12700</xdr:rowOff>
    </xdr:to>
    <xdr:sp macro="" textlink="">
      <xdr:nvSpPr>
        <xdr:cNvPr id="4" name="角丸四角形吹き出し 3">
          <a:extLst>
            <a:ext uri="{FF2B5EF4-FFF2-40B4-BE49-F238E27FC236}">
              <a16:creationId xmlns:a16="http://schemas.microsoft.com/office/drawing/2014/main" id="{00000000-0008-0000-0600-000004000000}"/>
            </a:ext>
          </a:extLst>
        </xdr:cNvPr>
        <xdr:cNvSpPr/>
      </xdr:nvSpPr>
      <xdr:spPr>
        <a:xfrm>
          <a:off x="8864601" y="1123950"/>
          <a:ext cx="1709456" cy="1276350"/>
        </a:xfrm>
        <a:prstGeom prst="wedgeRoundRectCallout">
          <a:avLst>
            <a:gd name="adj1" fmla="val -159868"/>
            <a:gd name="adj2" fmla="val -4567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11</xdr:col>
      <xdr:colOff>70906</xdr:colOff>
      <xdr:row>18</xdr:row>
      <xdr:rowOff>27516</xdr:rowOff>
    </xdr:from>
    <xdr:to>
      <xdr:col>13</xdr:col>
      <xdr:colOff>603249</xdr:colOff>
      <xdr:row>27</xdr:row>
      <xdr:rowOff>12700</xdr:rowOff>
    </xdr:to>
    <xdr:sp macro="" textlink="">
      <xdr:nvSpPr>
        <xdr:cNvPr id="6" name="角丸四角形吹き出し 5">
          <a:extLst>
            <a:ext uri="{FF2B5EF4-FFF2-40B4-BE49-F238E27FC236}">
              <a16:creationId xmlns:a16="http://schemas.microsoft.com/office/drawing/2014/main" id="{00000000-0008-0000-0600-000006000000}"/>
            </a:ext>
          </a:extLst>
        </xdr:cNvPr>
        <xdr:cNvSpPr/>
      </xdr:nvSpPr>
      <xdr:spPr>
        <a:xfrm>
          <a:off x="8522756" y="3240616"/>
          <a:ext cx="2653243" cy="1471084"/>
        </a:xfrm>
        <a:prstGeom prst="wedgeRoundRectCallout">
          <a:avLst>
            <a:gd name="adj1" fmla="val -90232"/>
            <a:gd name="adj2" fmla="val 269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経理責任者及び業務管理者は、健保等級の時間単価又は、エフォート専従のどちらか。</a:t>
          </a:r>
        </a:p>
      </xdr:txBody>
    </xdr:sp>
    <xdr:clientData/>
  </xdr:twoCellAnchor>
  <xdr:twoCellAnchor>
    <xdr:from>
      <xdr:col>14</xdr:col>
      <xdr:colOff>492124</xdr:colOff>
      <xdr:row>22</xdr:row>
      <xdr:rowOff>70907</xdr:rowOff>
    </xdr:from>
    <xdr:to>
      <xdr:col>20</xdr:col>
      <xdr:colOff>50800</xdr:colOff>
      <xdr:row>31</xdr:row>
      <xdr:rowOff>137582</xdr:rowOff>
    </xdr:to>
    <xdr:sp macro="" textlink="">
      <xdr:nvSpPr>
        <xdr:cNvPr id="7" name="角丸四角形吹き出し 6">
          <a:extLst>
            <a:ext uri="{FF2B5EF4-FFF2-40B4-BE49-F238E27FC236}">
              <a16:creationId xmlns:a16="http://schemas.microsoft.com/office/drawing/2014/main" id="{00000000-0008-0000-0600-000007000000}"/>
            </a:ext>
          </a:extLst>
        </xdr:cNvPr>
        <xdr:cNvSpPr/>
      </xdr:nvSpPr>
      <xdr:spPr>
        <a:xfrm>
          <a:off x="11693524" y="3944407"/>
          <a:ext cx="3330576" cy="1552575"/>
        </a:xfrm>
        <a:prstGeom prst="wedgeRoundRectCallout">
          <a:avLst>
            <a:gd name="adj1" fmla="val -103439"/>
            <a:gd name="adj2" fmla="val 40545"/>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色付きのセルには計算式が入っています。</a:t>
          </a:r>
          <a:endParaRPr kumimoji="1" lang="en-US" altLang="ja-JP" sz="1200" b="1">
            <a:solidFill>
              <a:srgbClr val="FF0000"/>
            </a:solidFill>
          </a:endParaRPr>
        </a:p>
        <a:p>
          <a:pPr algn="l"/>
          <a:r>
            <a:rPr kumimoji="1" lang="ja-JP" altLang="en-US" sz="1200" b="1">
              <a:solidFill>
                <a:srgbClr val="FF0000"/>
              </a:solidFill>
            </a:rPr>
            <a:t>行が不足する場合は白色の行を適宜追加</a:t>
          </a:r>
          <a:r>
            <a:rPr kumimoji="1" lang="ja-JP" altLang="en-US" sz="1200" b="1">
              <a:solidFill>
                <a:sysClr val="windowText" lastClr="000000"/>
              </a:solidFill>
            </a:rPr>
            <a:t>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追加したセルの計算式が漏れていないか確認し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15</xdr:col>
      <xdr:colOff>197910</xdr:colOff>
      <xdr:row>33</xdr:row>
      <xdr:rowOff>136526</xdr:rowOff>
    </xdr:from>
    <xdr:to>
      <xdr:col>18</xdr:col>
      <xdr:colOff>306917</xdr:colOff>
      <xdr:row>39</xdr:row>
      <xdr:rowOff>127563</xdr:rowOff>
    </xdr:to>
    <xdr:sp macro="" textlink="">
      <xdr:nvSpPr>
        <xdr:cNvPr id="8" name="角丸四角形吹き出し 7">
          <a:extLst>
            <a:ext uri="{FF2B5EF4-FFF2-40B4-BE49-F238E27FC236}">
              <a16:creationId xmlns:a16="http://schemas.microsoft.com/office/drawing/2014/main" id="{00000000-0008-0000-0600-000008000000}"/>
            </a:ext>
          </a:extLst>
        </xdr:cNvPr>
        <xdr:cNvSpPr/>
      </xdr:nvSpPr>
      <xdr:spPr>
        <a:xfrm>
          <a:off x="13098993" y="5957359"/>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xdr:col>
      <xdr:colOff>295275</xdr:colOff>
      <xdr:row>6</xdr:row>
      <xdr:rowOff>114300</xdr:rowOff>
    </xdr:from>
    <xdr:to>
      <xdr:col>3</xdr:col>
      <xdr:colOff>76200</xdr:colOff>
      <xdr:row>11</xdr:row>
      <xdr:rowOff>0</xdr:rowOff>
    </xdr:to>
    <xdr:sp macro="" textlink="">
      <xdr:nvSpPr>
        <xdr:cNvPr id="9" name="角丸四角形吹き出し 8">
          <a:extLst>
            <a:ext uri="{FF2B5EF4-FFF2-40B4-BE49-F238E27FC236}">
              <a16:creationId xmlns:a16="http://schemas.microsoft.com/office/drawing/2014/main" id="{00000000-0008-0000-0600-000009000000}"/>
            </a:ext>
          </a:extLst>
        </xdr:cNvPr>
        <xdr:cNvSpPr/>
      </xdr:nvSpPr>
      <xdr:spPr>
        <a:xfrm>
          <a:off x="2114550" y="1352550"/>
          <a:ext cx="1666875" cy="742950"/>
        </a:xfrm>
        <a:prstGeom prst="wedgeRoundRectCallout">
          <a:avLst>
            <a:gd name="adj1" fmla="val -107276"/>
            <a:gd name="adj2" fmla="val -11295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事業者名称は、情報項目シートから自動転記</a:t>
          </a:r>
        </a:p>
      </xdr:txBody>
    </xdr:sp>
    <xdr:clientData/>
  </xdr:twoCellAnchor>
  <xdr:twoCellAnchor>
    <xdr:from>
      <xdr:col>12</xdr:col>
      <xdr:colOff>602627</xdr:colOff>
      <xdr:row>56</xdr:row>
      <xdr:rowOff>160743</xdr:rowOff>
    </xdr:from>
    <xdr:to>
      <xdr:col>16</xdr:col>
      <xdr:colOff>444500</xdr:colOff>
      <xdr:row>60</xdr:row>
      <xdr:rowOff>361950</xdr:rowOff>
    </xdr:to>
    <xdr:sp macro="" textlink="">
      <xdr:nvSpPr>
        <xdr:cNvPr id="10" name="角丸四角形吹き出し 9">
          <a:extLst>
            <a:ext uri="{FF2B5EF4-FFF2-40B4-BE49-F238E27FC236}">
              <a16:creationId xmlns:a16="http://schemas.microsoft.com/office/drawing/2014/main" id="{00000000-0008-0000-0600-00000A000000}"/>
            </a:ext>
          </a:extLst>
        </xdr:cNvPr>
        <xdr:cNvSpPr/>
      </xdr:nvSpPr>
      <xdr:spPr>
        <a:xfrm>
          <a:off x="10527677" y="9653993"/>
          <a:ext cx="2375523" cy="867957"/>
        </a:xfrm>
        <a:prstGeom prst="wedgeRoundRectCallout">
          <a:avLst>
            <a:gd name="adj1" fmla="val -72726"/>
            <a:gd name="adj2" fmla="val -5555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本欄は自動計算ですので、直接の数字の打ち込みはしないで下さい。</a:t>
          </a:r>
        </a:p>
      </xdr:txBody>
    </xdr:sp>
    <xdr:clientData/>
  </xdr:twoCellAnchor>
  <xdr:twoCellAnchor>
    <xdr:from>
      <xdr:col>13</xdr:col>
      <xdr:colOff>394759</xdr:colOff>
      <xdr:row>0</xdr:row>
      <xdr:rowOff>142875</xdr:rowOff>
    </xdr:from>
    <xdr:to>
      <xdr:col>16</xdr:col>
      <xdr:colOff>196850</xdr:colOff>
      <xdr:row>4</xdr:row>
      <xdr:rowOff>39158</xdr:rowOff>
    </xdr:to>
    <xdr:sp macro="" textlink="">
      <xdr:nvSpPr>
        <xdr:cNvPr id="11" name="角丸四角形吹き出し 10">
          <a:extLst>
            <a:ext uri="{FF2B5EF4-FFF2-40B4-BE49-F238E27FC236}">
              <a16:creationId xmlns:a16="http://schemas.microsoft.com/office/drawing/2014/main" id="{00000000-0008-0000-0600-00000B000000}"/>
            </a:ext>
          </a:extLst>
        </xdr:cNvPr>
        <xdr:cNvSpPr/>
      </xdr:nvSpPr>
      <xdr:spPr>
        <a:xfrm>
          <a:off x="11920009" y="142875"/>
          <a:ext cx="1865841" cy="806450"/>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11</xdr:col>
      <xdr:colOff>95250</xdr:colOff>
      <xdr:row>46</xdr:row>
      <xdr:rowOff>144991</xdr:rowOff>
    </xdr:from>
    <xdr:to>
      <xdr:col>18</xdr:col>
      <xdr:colOff>422275</xdr:colOff>
      <xdr:row>56</xdr:row>
      <xdr:rowOff>125941</xdr:rowOff>
    </xdr:to>
    <xdr:sp macro="" textlink="">
      <xdr:nvSpPr>
        <xdr:cNvPr id="12" name="角丸四角形吹き出し 11">
          <a:extLst>
            <a:ext uri="{FF2B5EF4-FFF2-40B4-BE49-F238E27FC236}">
              <a16:creationId xmlns:a16="http://schemas.microsoft.com/office/drawing/2014/main" id="{00000000-0008-0000-0600-00000C000000}"/>
            </a:ext>
          </a:extLst>
        </xdr:cNvPr>
        <xdr:cNvSpPr/>
      </xdr:nvSpPr>
      <xdr:spPr>
        <a:xfrm>
          <a:off x="9328897" y="8101167"/>
          <a:ext cx="6064437" cy="1673039"/>
        </a:xfrm>
        <a:custGeom>
          <a:avLst/>
          <a:gdLst>
            <a:gd name="connsiteX0" fmla="*/ 0 w 3619500"/>
            <a:gd name="connsiteY0" fmla="*/ 185741 h 1114425"/>
            <a:gd name="connsiteX1" fmla="*/ 185741 w 3619500"/>
            <a:gd name="connsiteY1" fmla="*/ 0 h 1114425"/>
            <a:gd name="connsiteX2" fmla="*/ 603250 w 3619500"/>
            <a:gd name="connsiteY2" fmla="*/ 0 h 1114425"/>
            <a:gd name="connsiteX3" fmla="*/ 603250 w 3619500"/>
            <a:gd name="connsiteY3" fmla="*/ 0 h 1114425"/>
            <a:gd name="connsiteX4" fmla="*/ 1508125 w 3619500"/>
            <a:gd name="connsiteY4" fmla="*/ 0 h 1114425"/>
            <a:gd name="connsiteX5" fmla="*/ 3433759 w 3619500"/>
            <a:gd name="connsiteY5" fmla="*/ 0 h 1114425"/>
            <a:gd name="connsiteX6" fmla="*/ 3619500 w 3619500"/>
            <a:gd name="connsiteY6" fmla="*/ 185741 h 1114425"/>
            <a:gd name="connsiteX7" fmla="*/ 3619500 w 3619500"/>
            <a:gd name="connsiteY7" fmla="*/ 185738 h 1114425"/>
            <a:gd name="connsiteX8" fmla="*/ 3619500 w 3619500"/>
            <a:gd name="connsiteY8" fmla="*/ 185738 h 1114425"/>
            <a:gd name="connsiteX9" fmla="*/ 3619500 w 3619500"/>
            <a:gd name="connsiteY9" fmla="*/ 464344 h 1114425"/>
            <a:gd name="connsiteX10" fmla="*/ 3619500 w 3619500"/>
            <a:gd name="connsiteY10" fmla="*/ 928684 h 1114425"/>
            <a:gd name="connsiteX11" fmla="*/ 3433759 w 3619500"/>
            <a:gd name="connsiteY11" fmla="*/ 1114425 h 1114425"/>
            <a:gd name="connsiteX12" fmla="*/ 1508125 w 3619500"/>
            <a:gd name="connsiteY12" fmla="*/ 1114425 h 1114425"/>
            <a:gd name="connsiteX13" fmla="*/ 603250 w 3619500"/>
            <a:gd name="connsiteY13" fmla="*/ 1114425 h 1114425"/>
            <a:gd name="connsiteX14" fmla="*/ 603250 w 3619500"/>
            <a:gd name="connsiteY14" fmla="*/ 1114425 h 1114425"/>
            <a:gd name="connsiteX15" fmla="*/ 185741 w 3619500"/>
            <a:gd name="connsiteY15" fmla="*/ 1114425 h 1114425"/>
            <a:gd name="connsiteX16" fmla="*/ 0 w 3619500"/>
            <a:gd name="connsiteY16" fmla="*/ 928684 h 1114425"/>
            <a:gd name="connsiteX17" fmla="*/ 0 w 3619500"/>
            <a:gd name="connsiteY17" fmla="*/ 464344 h 1114425"/>
            <a:gd name="connsiteX18" fmla="*/ -903717 w 3619500"/>
            <a:gd name="connsiteY18" fmla="*/ 228156 h 1114425"/>
            <a:gd name="connsiteX19" fmla="*/ 0 w 3619500"/>
            <a:gd name="connsiteY19" fmla="*/ 185738 h 1114425"/>
            <a:gd name="connsiteX20" fmla="*/ 0 w 3619500"/>
            <a:gd name="connsiteY20" fmla="*/ 185741 h 1114425"/>
            <a:gd name="connsiteX0" fmla="*/ 933450 w 4552950"/>
            <a:gd name="connsiteY0" fmla="*/ 185741 h 1422010"/>
            <a:gd name="connsiteX1" fmla="*/ 1119191 w 4552950"/>
            <a:gd name="connsiteY1" fmla="*/ 0 h 1422010"/>
            <a:gd name="connsiteX2" fmla="*/ 1536700 w 4552950"/>
            <a:gd name="connsiteY2" fmla="*/ 0 h 1422010"/>
            <a:gd name="connsiteX3" fmla="*/ 1536700 w 4552950"/>
            <a:gd name="connsiteY3" fmla="*/ 0 h 1422010"/>
            <a:gd name="connsiteX4" fmla="*/ 2441575 w 4552950"/>
            <a:gd name="connsiteY4" fmla="*/ 0 h 1422010"/>
            <a:gd name="connsiteX5" fmla="*/ 4367209 w 4552950"/>
            <a:gd name="connsiteY5" fmla="*/ 0 h 1422010"/>
            <a:gd name="connsiteX6" fmla="*/ 4552950 w 4552950"/>
            <a:gd name="connsiteY6" fmla="*/ 185741 h 1422010"/>
            <a:gd name="connsiteX7" fmla="*/ 4552950 w 4552950"/>
            <a:gd name="connsiteY7" fmla="*/ 185738 h 1422010"/>
            <a:gd name="connsiteX8" fmla="*/ 4552950 w 4552950"/>
            <a:gd name="connsiteY8" fmla="*/ 185738 h 1422010"/>
            <a:gd name="connsiteX9" fmla="*/ 4552950 w 4552950"/>
            <a:gd name="connsiteY9" fmla="*/ 464344 h 1422010"/>
            <a:gd name="connsiteX10" fmla="*/ 4552950 w 4552950"/>
            <a:gd name="connsiteY10" fmla="*/ 928684 h 1422010"/>
            <a:gd name="connsiteX11" fmla="*/ 4367209 w 4552950"/>
            <a:gd name="connsiteY11" fmla="*/ 1114425 h 1422010"/>
            <a:gd name="connsiteX12" fmla="*/ 2441575 w 4552950"/>
            <a:gd name="connsiteY12" fmla="*/ 1114425 h 1422010"/>
            <a:gd name="connsiteX13" fmla="*/ 1536700 w 4552950"/>
            <a:gd name="connsiteY13" fmla="*/ 1114425 h 1422010"/>
            <a:gd name="connsiteX14" fmla="*/ 1536700 w 4552950"/>
            <a:gd name="connsiteY14" fmla="*/ 1114425 h 1422010"/>
            <a:gd name="connsiteX15" fmla="*/ 1119191 w 4552950"/>
            <a:gd name="connsiteY15" fmla="*/ 1114425 h 1422010"/>
            <a:gd name="connsiteX16" fmla="*/ 0 w 4552950"/>
            <a:gd name="connsiteY16" fmla="*/ 1404934 h 1422010"/>
            <a:gd name="connsiteX17" fmla="*/ 933450 w 4552950"/>
            <a:gd name="connsiteY17" fmla="*/ 464344 h 1422010"/>
            <a:gd name="connsiteX18" fmla="*/ 29733 w 4552950"/>
            <a:gd name="connsiteY18" fmla="*/ 228156 h 1422010"/>
            <a:gd name="connsiteX19" fmla="*/ 933450 w 4552950"/>
            <a:gd name="connsiteY19" fmla="*/ 185738 h 1422010"/>
            <a:gd name="connsiteX20" fmla="*/ 933450 w 4552950"/>
            <a:gd name="connsiteY20" fmla="*/ 185741 h 1422010"/>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36700 w 4552950"/>
            <a:gd name="connsiteY14" fmla="*/ 111442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43425 w 4552950"/>
            <a:gd name="connsiteY10" fmla="*/ 753241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508125 w 4552950"/>
            <a:gd name="connsiteY14" fmla="*/ 800475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909117 w 4552950"/>
            <a:gd name="connsiteY13" fmla="*/ 1033223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22525 w 4552950"/>
            <a:gd name="connsiteY12" fmla="*/ 809708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18692 w 4552950"/>
            <a:gd name="connsiteY20" fmla="*/ 437108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874417 w 4552950"/>
            <a:gd name="connsiteY19" fmla="*/ 371936 h 1420248"/>
            <a:gd name="connsiteX20" fmla="*/ 918692 w 4552950"/>
            <a:gd name="connsiteY20" fmla="*/ 437108 h 142024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874417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641988 w 4552950"/>
            <a:gd name="connsiteY19" fmla="*/ 418945 h 1417338"/>
            <a:gd name="connsiteX20" fmla="*/ 874417 w 4552950"/>
            <a:gd name="connsiteY20" fmla="*/ 371936 h 1417338"/>
            <a:gd name="connsiteX21" fmla="*/ 874417 w 4552950"/>
            <a:gd name="connsiteY21"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437108 h 1417338"/>
            <a:gd name="connsiteX0" fmla="*/ 874417 w 4552950"/>
            <a:gd name="connsiteY0" fmla="*/ 371939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371939 h 141733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552950" h="1417338">
              <a:moveTo>
                <a:pt x="874417" y="371939"/>
              </a:moveTo>
              <a:cubicBezTo>
                <a:pt x="874417" y="269357"/>
                <a:pt x="869025" y="9310"/>
                <a:pt x="971607" y="9310"/>
              </a:cubicBezTo>
              <a:lnTo>
                <a:pt x="1536700" y="0"/>
              </a:lnTo>
              <a:lnTo>
                <a:pt x="1536700" y="0"/>
              </a:lnTo>
              <a:lnTo>
                <a:pt x="2441575" y="0"/>
              </a:lnTo>
              <a:lnTo>
                <a:pt x="4367209" y="0"/>
              </a:lnTo>
              <a:cubicBezTo>
                <a:pt x="4469791" y="0"/>
                <a:pt x="4552950" y="83159"/>
                <a:pt x="4552950" y="185741"/>
              </a:cubicBezTo>
              <a:lnTo>
                <a:pt x="4552950" y="185738"/>
              </a:lnTo>
              <a:lnTo>
                <a:pt x="4552950" y="185738"/>
              </a:lnTo>
              <a:lnTo>
                <a:pt x="4552950" y="464344"/>
              </a:lnTo>
              <a:lnTo>
                <a:pt x="4543425" y="753241"/>
              </a:lnTo>
              <a:cubicBezTo>
                <a:pt x="4543425" y="855823"/>
                <a:pt x="4431691" y="1070310"/>
                <a:pt x="4329109" y="1070310"/>
              </a:cubicBezTo>
              <a:lnTo>
                <a:pt x="2444662" y="1051765"/>
              </a:lnTo>
              <a:lnTo>
                <a:pt x="1923876" y="1070462"/>
              </a:lnTo>
              <a:lnTo>
                <a:pt x="1493367" y="1070462"/>
              </a:lnTo>
              <a:cubicBezTo>
                <a:pt x="1305003" y="1027016"/>
                <a:pt x="954296" y="1076668"/>
                <a:pt x="928274" y="940123"/>
              </a:cubicBezTo>
              <a:cubicBezTo>
                <a:pt x="825692" y="940123"/>
                <a:pt x="0" y="1507516"/>
                <a:pt x="0" y="1404934"/>
              </a:cubicBezTo>
              <a:lnTo>
                <a:pt x="918692" y="697092"/>
              </a:lnTo>
              <a:lnTo>
                <a:pt x="29733" y="228156"/>
              </a:lnTo>
              <a:cubicBezTo>
                <a:pt x="287932" y="276236"/>
                <a:pt x="457581" y="315005"/>
                <a:pt x="715780" y="363085"/>
              </a:cubicBezTo>
              <a:lnTo>
                <a:pt x="874417" y="371936"/>
              </a:lnTo>
              <a:lnTo>
                <a:pt x="874417" y="371939"/>
              </a:lnTo>
              <a:close/>
            </a:path>
          </a:pathLst>
        </a:cu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　　　　　　　　　　　　事業会社及び学術機関との委託・共同事業について、補助金の</a:t>
          </a:r>
          <a:endParaRPr kumimoji="1" lang="en-US" altLang="ja-JP" sz="1200" b="1">
            <a:solidFill>
              <a:sysClr val="windowText" lastClr="000000"/>
            </a:solidFill>
          </a:endParaRPr>
        </a:p>
        <a:p>
          <a:pPr algn="l"/>
          <a:r>
            <a:rPr kumimoji="1" lang="ja-JP" altLang="en-US" sz="1200" b="1">
              <a:solidFill>
                <a:sysClr val="windowText" lastClr="000000"/>
              </a:solidFill>
            </a:rPr>
            <a:t>　　　　　　　　　　　　額の</a:t>
          </a:r>
          <a:r>
            <a:rPr kumimoji="1" lang="en-US" altLang="ja-JP" sz="1200" b="1">
              <a:solidFill>
                <a:sysClr val="windowText" lastClr="000000"/>
              </a:solidFill>
            </a:rPr>
            <a:t>50%</a:t>
          </a:r>
          <a:r>
            <a:rPr kumimoji="1" lang="ja-JP" altLang="en-US" sz="1200" b="1">
              <a:solidFill>
                <a:sysClr val="windowText" lastClr="000000"/>
              </a:solidFill>
            </a:rPr>
            <a:t>未満。</a:t>
          </a:r>
          <a:endParaRPr kumimoji="1" lang="en-US" altLang="ja-JP" sz="1200" b="1">
            <a:solidFill>
              <a:sysClr val="windowText" lastClr="000000"/>
            </a:solidFill>
          </a:endParaRPr>
        </a:p>
        <a:p>
          <a:pPr algn="l"/>
          <a:r>
            <a:rPr kumimoji="1" lang="ja-JP" altLang="en-US" sz="1200" b="1">
              <a:solidFill>
                <a:sysClr val="windowText" lastClr="000000"/>
              </a:solidFill>
            </a:rPr>
            <a:t>　　　　　　　　　　　　</a:t>
          </a:r>
          <a:r>
            <a:rPr kumimoji="1" lang="en-US" altLang="ja-JP" sz="1200" b="1">
              <a:solidFill>
                <a:sysClr val="windowText" lastClr="000000"/>
              </a:solidFill>
            </a:rPr>
            <a:t>Ⅳ</a:t>
          </a:r>
          <a:r>
            <a:rPr kumimoji="1" lang="ja-JP" altLang="en-US" sz="1200" b="1">
              <a:solidFill>
                <a:sysClr val="windowText" lastClr="000000"/>
              </a:solidFill>
            </a:rPr>
            <a:t>．委託費・共同事業費の補助対象費用／</a:t>
          </a:r>
          <a:endParaRPr kumimoji="1" lang="en-US" altLang="ja-JP" sz="1200" b="1">
            <a:solidFill>
              <a:sysClr val="windowText" lastClr="000000"/>
            </a:solidFill>
          </a:endParaRPr>
        </a:p>
        <a:p>
          <a:pPr algn="l"/>
          <a:r>
            <a:rPr kumimoji="1" lang="ja-JP" altLang="en-US" sz="1200" b="1">
              <a:solidFill>
                <a:sysClr val="windowText" lastClr="000000"/>
              </a:solidFill>
            </a:rPr>
            <a:t>　　　　　　　　　　　　　　合計</a:t>
          </a:r>
          <a:r>
            <a:rPr kumimoji="1" lang="en-US" altLang="ja-JP" sz="1200" b="1">
              <a:solidFill>
                <a:sysClr val="windowText" lastClr="000000"/>
              </a:solidFill>
            </a:rPr>
            <a:t>(Ⅰ</a:t>
          </a:r>
          <a:r>
            <a:rPr kumimoji="1" lang="ja-JP" altLang="en-US" sz="1200" b="1">
              <a:solidFill>
                <a:sysClr val="windowText" lastClr="000000"/>
              </a:solidFill>
            </a:rPr>
            <a:t>＋</a:t>
          </a:r>
          <a:r>
            <a:rPr kumimoji="1" lang="en-US" altLang="ja-JP" sz="1200" b="1">
              <a:solidFill>
                <a:sysClr val="windowText" lastClr="000000"/>
              </a:solidFill>
            </a:rPr>
            <a:t>Ⅱ</a:t>
          </a:r>
          <a:r>
            <a:rPr kumimoji="1" lang="ja-JP" altLang="en-US" sz="1200" b="1">
              <a:solidFill>
                <a:sysClr val="windowText" lastClr="000000"/>
              </a:solidFill>
            </a:rPr>
            <a:t>＋</a:t>
          </a:r>
          <a:r>
            <a:rPr kumimoji="1" lang="en-US" altLang="ja-JP" sz="1200" b="1">
              <a:solidFill>
                <a:sysClr val="windowText" lastClr="000000"/>
              </a:solidFill>
            </a:rPr>
            <a:t>Ⅲ</a:t>
          </a:r>
          <a:r>
            <a:rPr kumimoji="1" lang="ja-JP" altLang="en-US" sz="1200" b="1">
              <a:solidFill>
                <a:sysClr val="windowText" lastClr="000000"/>
              </a:solidFill>
            </a:rPr>
            <a:t>＋</a:t>
          </a:r>
          <a:r>
            <a:rPr kumimoji="1" lang="en-US" altLang="ja-JP" sz="1200" b="1">
              <a:solidFill>
                <a:sysClr val="windowText" lastClr="000000"/>
              </a:solidFill>
            </a:rPr>
            <a:t>Ⅳ</a:t>
          </a:r>
          <a:r>
            <a:rPr kumimoji="1" lang="ja-JP" altLang="en-US" sz="1200" b="1">
              <a:solidFill>
                <a:sysClr val="windowText" lastClr="000000"/>
              </a:solidFill>
            </a:rPr>
            <a:t>）の補助対象費用</a:t>
          </a:r>
          <a:r>
            <a:rPr kumimoji="1" lang="en-US" altLang="ja-JP" sz="1200" b="1">
              <a:solidFill>
                <a:sysClr val="windowText" lastClr="000000"/>
              </a:solidFill>
            </a:rPr>
            <a:t>&lt; 0.5</a:t>
          </a:r>
          <a:r>
            <a:rPr kumimoji="1" lang="ja-JP" altLang="en-US" sz="1200" b="1">
              <a:solidFill>
                <a:sysClr val="windowText" lastClr="000000"/>
              </a:solidFill>
            </a:rPr>
            <a:t>を確認してください。</a:t>
          </a:r>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twoCellAnchor>
    <xdr:from>
      <xdr:col>3</xdr:col>
      <xdr:colOff>227542</xdr:colOff>
      <xdr:row>52</xdr:row>
      <xdr:rowOff>21166</xdr:rowOff>
    </xdr:from>
    <xdr:to>
      <xdr:col>10</xdr:col>
      <xdr:colOff>169334</xdr:colOff>
      <xdr:row>58</xdr:row>
      <xdr:rowOff>12701</xdr:rowOff>
    </xdr:to>
    <xdr:sp macro="" textlink="">
      <xdr:nvSpPr>
        <xdr:cNvPr id="13" name="角丸四角形吹き出し 12">
          <a:extLst>
            <a:ext uri="{FF2B5EF4-FFF2-40B4-BE49-F238E27FC236}">
              <a16:creationId xmlns:a16="http://schemas.microsoft.com/office/drawing/2014/main" id="{00000000-0008-0000-0600-00000D000000}"/>
            </a:ext>
          </a:extLst>
        </xdr:cNvPr>
        <xdr:cNvSpPr/>
      </xdr:nvSpPr>
      <xdr:spPr>
        <a:xfrm>
          <a:off x="3931709" y="9059333"/>
          <a:ext cx="3836458" cy="1028701"/>
        </a:xfrm>
        <a:prstGeom prst="wedgeRoundRectCallout">
          <a:avLst>
            <a:gd name="adj1" fmla="val -86928"/>
            <a:gd name="adj2" fmla="val -475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本事業では、委託・共同事業は、</a:t>
          </a:r>
          <a:endParaRPr kumimoji="1" lang="en-US" altLang="ja-JP" sz="1200" b="1">
            <a:solidFill>
              <a:sysClr val="windowText" lastClr="000000"/>
            </a:solidFill>
          </a:endParaRPr>
        </a:p>
        <a:p>
          <a:pPr algn="l"/>
          <a:r>
            <a:rPr kumimoji="1" lang="ja-JP" altLang="en-US" sz="1200" b="1">
              <a:solidFill>
                <a:sysClr val="windowText" lastClr="000000"/>
              </a:solidFill>
            </a:rPr>
            <a:t>「１．委託費・共同事業費」に計上する</a:t>
          </a:r>
          <a:endParaRPr kumimoji="1" lang="en-US" altLang="ja-JP" sz="1200" b="1">
            <a:solidFill>
              <a:sysClr val="windowText" lastClr="000000"/>
            </a:solidFill>
          </a:endParaRPr>
        </a:p>
        <a:p>
          <a:pPr algn="l"/>
          <a:r>
            <a:rPr kumimoji="1" lang="ja-JP" altLang="en-US" sz="1200" b="1">
              <a:solidFill>
                <a:sysClr val="windowText" lastClr="000000"/>
              </a:solidFill>
            </a:rPr>
            <a:t>委託・共同事業先が</a:t>
          </a:r>
          <a:r>
            <a:rPr kumimoji="1" lang="en-US" altLang="ja-JP" sz="1200" b="1">
              <a:solidFill>
                <a:sysClr val="windowText" lastClr="000000"/>
              </a:solidFill>
            </a:rPr>
            <a:t>2</a:t>
          </a:r>
          <a:r>
            <a:rPr kumimoji="1" lang="ja-JP" altLang="en-US" sz="1200" b="1">
              <a:solidFill>
                <a:sysClr val="windowText" lastClr="000000"/>
              </a:solidFill>
            </a:rPr>
            <a:t>機関以上の場合は、</a:t>
          </a:r>
          <a:endParaRPr kumimoji="1" lang="en-US" altLang="ja-JP" sz="1200" b="1">
            <a:solidFill>
              <a:sysClr val="windowText" lastClr="000000"/>
            </a:solidFill>
          </a:endParaRPr>
        </a:p>
        <a:p>
          <a:pPr algn="l"/>
          <a:r>
            <a:rPr kumimoji="1" lang="ja-JP" altLang="en-US" sz="1200" b="1">
              <a:solidFill>
                <a:sysClr val="windowText" lastClr="000000"/>
              </a:solidFill>
            </a:rPr>
            <a:t>当該事業者の行を追加し、金額を転記してください</a:t>
          </a:r>
        </a:p>
      </xdr:txBody>
    </xdr:sp>
    <xdr:clientData/>
  </xdr:twoCellAnchor>
  <xdr:twoCellAnchor>
    <xdr:from>
      <xdr:col>13</xdr:col>
      <xdr:colOff>549275</xdr:colOff>
      <xdr:row>11</xdr:row>
      <xdr:rowOff>149226</xdr:rowOff>
    </xdr:from>
    <xdr:to>
      <xdr:col>18</xdr:col>
      <xdr:colOff>273050</xdr:colOff>
      <xdr:row>17</xdr:row>
      <xdr:rowOff>67236</xdr:rowOff>
    </xdr:to>
    <xdr:sp macro="" textlink="">
      <xdr:nvSpPr>
        <xdr:cNvPr id="2" name="角丸四角形吹き出し 6">
          <a:extLst>
            <a:ext uri="{FF2B5EF4-FFF2-40B4-BE49-F238E27FC236}">
              <a16:creationId xmlns:a16="http://schemas.microsoft.com/office/drawing/2014/main" id="{AD0CC99C-0316-4461-AD99-7F2CA089C6EF}"/>
            </a:ext>
          </a:extLst>
        </xdr:cNvPr>
        <xdr:cNvSpPr/>
      </xdr:nvSpPr>
      <xdr:spPr>
        <a:xfrm>
          <a:off x="12102540" y="2222314"/>
          <a:ext cx="3141569" cy="926540"/>
        </a:xfrm>
        <a:prstGeom prst="wedgeRoundRectCallout">
          <a:avLst>
            <a:gd name="adj1" fmla="val -138568"/>
            <a:gd name="adj2" fmla="val -1836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設備や機械装置等を、国外に設置する場合は、原則、費用計上はできない</a:t>
          </a:r>
          <a:r>
            <a:rPr kumimoji="1" lang="ja-JP" altLang="en-US" sz="1200" b="1">
              <a:solidFill>
                <a:sysClr val="windowText" lastClr="000000"/>
              </a:solidFill>
            </a:rPr>
            <a:t>のでご注意ください。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412751</xdr:colOff>
      <xdr:row>5</xdr:row>
      <xdr:rowOff>57150</xdr:rowOff>
    </xdr:from>
    <xdr:to>
      <xdr:col>13</xdr:col>
      <xdr:colOff>1307</xdr:colOff>
      <xdr:row>13</xdr:row>
      <xdr:rowOff>12700</xdr:rowOff>
    </xdr:to>
    <xdr:sp macro="" textlink="">
      <xdr:nvSpPr>
        <xdr:cNvPr id="2" name="角丸四角形吹き出し 3">
          <a:extLst>
            <a:ext uri="{FF2B5EF4-FFF2-40B4-BE49-F238E27FC236}">
              <a16:creationId xmlns:a16="http://schemas.microsoft.com/office/drawing/2014/main" id="{47246750-3B76-44D8-AF33-3476E903ACCE}"/>
            </a:ext>
          </a:extLst>
        </xdr:cNvPr>
        <xdr:cNvSpPr/>
      </xdr:nvSpPr>
      <xdr:spPr>
        <a:xfrm>
          <a:off x="8864601" y="1123950"/>
          <a:ext cx="1709456" cy="1276350"/>
        </a:xfrm>
        <a:prstGeom prst="wedgeRoundRectCallout">
          <a:avLst>
            <a:gd name="adj1" fmla="val -159868"/>
            <a:gd name="adj2" fmla="val -4567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11</xdr:col>
      <xdr:colOff>70906</xdr:colOff>
      <xdr:row>18</xdr:row>
      <xdr:rowOff>27516</xdr:rowOff>
    </xdr:from>
    <xdr:to>
      <xdr:col>13</xdr:col>
      <xdr:colOff>603249</xdr:colOff>
      <xdr:row>27</xdr:row>
      <xdr:rowOff>12700</xdr:rowOff>
    </xdr:to>
    <xdr:sp macro="" textlink="">
      <xdr:nvSpPr>
        <xdr:cNvPr id="3" name="角丸四角形吹き出し 5">
          <a:extLst>
            <a:ext uri="{FF2B5EF4-FFF2-40B4-BE49-F238E27FC236}">
              <a16:creationId xmlns:a16="http://schemas.microsoft.com/office/drawing/2014/main" id="{F09CB246-F451-403C-9A83-D5B25CBC6897}"/>
            </a:ext>
          </a:extLst>
        </xdr:cNvPr>
        <xdr:cNvSpPr/>
      </xdr:nvSpPr>
      <xdr:spPr>
        <a:xfrm>
          <a:off x="8522756" y="3240616"/>
          <a:ext cx="2653243" cy="1471084"/>
        </a:xfrm>
        <a:prstGeom prst="wedgeRoundRectCallout">
          <a:avLst>
            <a:gd name="adj1" fmla="val -90232"/>
            <a:gd name="adj2" fmla="val 269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r>
            <a:rPr kumimoji="1" lang="ja-JP" altLang="en-US" sz="1200" b="1">
              <a:solidFill>
                <a:sysClr val="windowText" lastClr="000000"/>
              </a:solidFill>
            </a:rPr>
            <a:t>経理責任者及び業務管理者は、健保等級の時間単価又は、エフォート専従のどちらか。</a:t>
          </a:r>
        </a:p>
      </xdr:txBody>
    </xdr:sp>
    <xdr:clientData/>
  </xdr:twoCellAnchor>
  <xdr:twoCellAnchor>
    <xdr:from>
      <xdr:col>14</xdr:col>
      <xdr:colOff>492124</xdr:colOff>
      <xdr:row>22</xdr:row>
      <xdr:rowOff>70907</xdr:rowOff>
    </xdr:from>
    <xdr:to>
      <xdr:col>20</xdr:col>
      <xdr:colOff>50800</xdr:colOff>
      <xdr:row>31</xdr:row>
      <xdr:rowOff>137582</xdr:rowOff>
    </xdr:to>
    <xdr:sp macro="" textlink="">
      <xdr:nvSpPr>
        <xdr:cNvPr id="4" name="角丸四角形吹き出し 6">
          <a:extLst>
            <a:ext uri="{FF2B5EF4-FFF2-40B4-BE49-F238E27FC236}">
              <a16:creationId xmlns:a16="http://schemas.microsoft.com/office/drawing/2014/main" id="{779F425E-135B-4AC3-A2A0-2EDBB235EB58}"/>
            </a:ext>
          </a:extLst>
        </xdr:cNvPr>
        <xdr:cNvSpPr/>
      </xdr:nvSpPr>
      <xdr:spPr>
        <a:xfrm>
          <a:off x="11693524" y="3944407"/>
          <a:ext cx="3330576" cy="1552575"/>
        </a:xfrm>
        <a:prstGeom prst="wedgeRoundRectCallout">
          <a:avLst>
            <a:gd name="adj1" fmla="val -103439"/>
            <a:gd name="adj2" fmla="val 40545"/>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色付きのセルには計算式が入っています。</a:t>
          </a:r>
          <a:endParaRPr kumimoji="1" lang="en-US" altLang="ja-JP" sz="1200" b="1">
            <a:solidFill>
              <a:srgbClr val="FF0000"/>
            </a:solidFill>
          </a:endParaRPr>
        </a:p>
        <a:p>
          <a:pPr algn="l"/>
          <a:r>
            <a:rPr kumimoji="1" lang="ja-JP" altLang="en-US" sz="1200" b="1">
              <a:solidFill>
                <a:srgbClr val="FF0000"/>
              </a:solidFill>
            </a:rPr>
            <a:t>行が不足する場合は白色の行を適宜追加</a:t>
          </a:r>
          <a:r>
            <a:rPr kumimoji="1" lang="ja-JP" altLang="en-US" sz="1200" b="1">
              <a:solidFill>
                <a:sysClr val="windowText" lastClr="000000"/>
              </a:solidFill>
            </a:rPr>
            <a:t>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追加したセルの計算式が漏れていないか確認し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15</xdr:col>
      <xdr:colOff>197910</xdr:colOff>
      <xdr:row>33</xdr:row>
      <xdr:rowOff>136526</xdr:rowOff>
    </xdr:from>
    <xdr:to>
      <xdr:col>18</xdr:col>
      <xdr:colOff>306917</xdr:colOff>
      <xdr:row>39</xdr:row>
      <xdr:rowOff>127563</xdr:rowOff>
    </xdr:to>
    <xdr:sp macro="" textlink="">
      <xdr:nvSpPr>
        <xdr:cNvPr id="5" name="角丸四角形吹き出し 7">
          <a:extLst>
            <a:ext uri="{FF2B5EF4-FFF2-40B4-BE49-F238E27FC236}">
              <a16:creationId xmlns:a16="http://schemas.microsoft.com/office/drawing/2014/main" id="{C721A4A1-FE93-4D01-8096-9380778BEA20}"/>
            </a:ext>
          </a:extLst>
        </xdr:cNvPr>
        <xdr:cNvSpPr/>
      </xdr:nvSpPr>
      <xdr:spPr>
        <a:xfrm>
          <a:off x="12027960" y="5826126"/>
          <a:ext cx="1994957" cy="9816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xdr:col>
      <xdr:colOff>295275</xdr:colOff>
      <xdr:row>6</xdr:row>
      <xdr:rowOff>114300</xdr:rowOff>
    </xdr:from>
    <xdr:to>
      <xdr:col>3</xdr:col>
      <xdr:colOff>76200</xdr:colOff>
      <xdr:row>11</xdr:row>
      <xdr:rowOff>0</xdr:rowOff>
    </xdr:to>
    <xdr:sp macro="" textlink="">
      <xdr:nvSpPr>
        <xdr:cNvPr id="6" name="角丸四角形吹き出し 8">
          <a:extLst>
            <a:ext uri="{FF2B5EF4-FFF2-40B4-BE49-F238E27FC236}">
              <a16:creationId xmlns:a16="http://schemas.microsoft.com/office/drawing/2014/main" id="{67248F77-AD68-46CD-9F8F-ED6B392D1A14}"/>
            </a:ext>
          </a:extLst>
        </xdr:cNvPr>
        <xdr:cNvSpPr/>
      </xdr:nvSpPr>
      <xdr:spPr>
        <a:xfrm>
          <a:off x="1965325" y="1346200"/>
          <a:ext cx="1508125" cy="711200"/>
        </a:xfrm>
        <a:prstGeom prst="wedgeRoundRectCallout">
          <a:avLst>
            <a:gd name="adj1" fmla="val -107276"/>
            <a:gd name="adj2" fmla="val -11295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事業者名称は、情報項目シートから自動転記</a:t>
          </a:r>
        </a:p>
      </xdr:txBody>
    </xdr:sp>
    <xdr:clientData/>
  </xdr:twoCellAnchor>
  <xdr:twoCellAnchor>
    <xdr:from>
      <xdr:col>12</xdr:col>
      <xdr:colOff>602627</xdr:colOff>
      <xdr:row>56</xdr:row>
      <xdr:rowOff>160743</xdr:rowOff>
    </xdr:from>
    <xdr:to>
      <xdr:col>16</xdr:col>
      <xdr:colOff>444500</xdr:colOff>
      <xdr:row>60</xdr:row>
      <xdr:rowOff>361950</xdr:rowOff>
    </xdr:to>
    <xdr:sp macro="" textlink="">
      <xdr:nvSpPr>
        <xdr:cNvPr id="7" name="角丸四角形吹き出し 9">
          <a:extLst>
            <a:ext uri="{FF2B5EF4-FFF2-40B4-BE49-F238E27FC236}">
              <a16:creationId xmlns:a16="http://schemas.microsoft.com/office/drawing/2014/main" id="{49B75102-8D88-4104-853A-C262225E94B7}"/>
            </a:ext>
          </a:extLst>
        </xdr:cNvPr>
        <xdr:cNvSpPr/>
      </xdr:nvSpPr>
      <xdr:spPr>
        <a:xfrm>
          <a:off x="10527677" y="9653993"/>
          <a:ext cx="2375523" cy="867957"/>
        </a:xfrm>
        <a:prstGeom prst="wedgeRoundRectCallout">
          <a:avLst>
            <a:gd name="adj1" fmla="val -72726"/>
            <a:gd name="adj2" fmla="val -5555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本欄は自動計算ですので、直接の数字の打ち込みはしないで下さい。</a:t>
          </a:r>
        </a:p>
      </xdr:txBody>
    </xdr:sp>
    <xdr:clientData/>
  </xdr:twoCellAnchor>
  <xdr:twoCellAnchor>
    <xdr:from>
      <xdr:col>13</xdr:col>
      <xdr:colOff>394759</xdr:colOff>
      <xdr:row>0</xdr:row>
      <xdr:rowOff>142875</xdr:rowOff>
    </xdr:from>
    <xdr:to>
      <xdr:col>16</xdr:col>
      <xdr:colOff>196850</xdr:colOff>
      <xdr:row>4</xdr:row>
      <xdr:rowOff>39158</xdr:rowOff>
    </xdr:to>
    <xdr:sp macro="" textlink="">
      <xdr:nvSpPr>
        <xdr:cNvPr id="8" name="角丸四角形吹き出し 10">
          <a:extLst>
            <a:ext uri="{FF2B5EF4-FFF2-40B4-BE49-F238E27FC236}">
              <a16:creationId xmlns:a16="http://schemas.microsoft.com/office/drawing/2014/main" id="{A2B53119-B5B9-4AEC-A3A3-08D6A55B2E1C}"/>
            </a:ext>
          </a:extLst>
        </xdr:cNvPr>
        <xdr:cNvSpPr/>
      </xdr:nvSpPr>
      <xdr:spPr>
        <a:xfrm>
          <a:off x="10967509" y="142875"/>
          <a:ext cx="1688041" cy="797983"/>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11</xdr:col>
      <xdr:colOff>95250</xdr:colOff>
      <xdr:row>46</xdr:row>
      <xdr:rowOff>144991</xdr:rowOff>
    </xdr:from>
    <xdr:to>
      <xdr:col>18</xdr:col>
      <xdr:colOff>422275</xdr:colOff>
      <xdr:row>56</xdr:row>
      <xdr:rowOff>125941</xdr:rowOff>
    </xdr:to>
    <xdr:sp macro="" textlink="">
      <xdr:nvSpPr>
        <xdr:cNvPr id="9" name="角丸四角形吹き出し 11">
          <a:extLst>
            <a:ext uri="{FF2B5EF4-FFF2-40B4-BE49-F238E27FC236}">
              <a16:creationId xmlns:a16="http://schemas.microsoft.com/office/drawing/2014/main" id="{DBFFE904-4C65-41FE-8C16-985297729C3A}"/>
            </a:ext>
          </a:extLst>
        </xdr:cNvPr>
        <xdr:cNvSpPr/>
      </xdr:nvSpPr>
      <xdr:spPr>
        <a:xfrm>
          <a:off x="8547100" y="7980891"/>
          <a:ext cx="5591175" cy="1638300"/>
        </a:xfrm>
        <a:custGeom>
          <a:avLst/>
          <a:gdLst>
            <a:gd name="connsiteX0" fmla="*/ 0 w 3619500"/>
            <a:gd name="connsiteY0" fmla="*/ 185741 h 1114425"/>
            <a:gd name="connsiteX1" fmla="*/ 185741 w 3619500"/>
            <a:gd name="connsiteY1" fmla="*/ 0 h 1114425"/>
            <a:gd name="connsiteX2" fmla="*/ 603250 w 3619500"/>
            <a:gd name="connsiteY2" fmla="*/ 0 h 1114425"/>
            <a:gd name="connsiteX3" fmla="*/ 603250 w 3619500"/>
            <a:gd name="connsiteY3" fmla="*/ 0 h 1114425"/>
            <a:gd name="connsiteX4" fmla="*/ 1508125 w 3619500"/>
            <a:gd name="connsiteY4" fmla="*/ 0 h 1114425"/>
            <a:gd name="connsiteX5" fmla="*/ 3433759 w 3619500"/>
            <a:gd name="connsiteY5" fmla="*/ 0 h 1114425"/>
            <a:gd name="connsiteX6" fmla="*/ 3619500 w 3619500"/>
            <a:gd name="connsiteY6" fmla="*/ 185741 h 1114425"/>
            <a:gd name="connsiteX7" fmla="*/ 3619500 w 3619500"/>
            <a:gd name="connsiteY7" fmla="*/ 185738 h 1114425"/>
            <a:gd name="connsiteX8" fmla="*/ 3619500 w 3619500"/>
            <a:gd name="connsiteY8" fmla="*/ 185738 h 1114425"/>
            <a:gd name="connsiteX9" fmla="*/ 3619500 w 3619500"/>
            <a:gd name="connsiteY9" fmla="*/ 464344 h 1114425"/>
            <a:gd name="connsiteX10" fmla="*/ 3619500 w 3619500"/>
            <a:gd name="connsiteY10" fmla="*/ 928684 h 1114425"/>
            <a:gd name="connsiteX11" fmla="*/ 3433759 w 3619500"/>
            <a:gd name="connsiteY11" fmla="*/ 1114425 h 1114425"/>
            <a:gd name="connsiteX12" fmla="*/ 1508125 w 3619500"/>
            <a:gd name="connsiteY12" fmla="*/ 1114425 h 1114425"/>
            <a:gd name="connsiteX13" fmla="*/ 603250 w 3619500"/>
            <a:gd name="connsiteY13" fmla="*/ 1114425 h 1114425"/>
            <a:gd name="connsiteX14" fmla="*/ 603250 w 3619500"/>
            <a:gd name="connsiteY14" fmla="*/ 1114425 h 1114425"/>
            <a:gd name="connsiteX15" fmla="*/ 185741 w 3619500"/>
            <a:gd name="connsiteY15" fmla="*/ 1114425 h 1114425"/>
            <a:gd name="connsiteX16" fmla="*/ 0 w 3619500"/>
            <a:gd name="connsiteY16" fmla="*/ 928684 h 1114425"/>
            <a:gd name="connsiteX17" fmla="*/ 0 w 3619500"/>
            <a:gd name="connsiteY17" fmla="*/ 464344 h 1114425"/>
            <a:gd name="connsiteX18" fmla="*/ -903717 w 3619500"/>
            <a:gd name="connsiteY18" fmla="*/ 228156 h 1114425"/>
            <a:gd name="connsiteX19" fmla="*/ 0 w 3619500"/>
            <a:gd name="connsiteY19" fmla="*/ 185738 h 1114425"/>
            <a:gd name="connsiteX20" fmla="*/ 0 w 3619500"/>
            <a:gd name="connsiteY20" fmla="*/ 185741 h 1114425"/>
            <a:gd name="connsiteX0" fmla="*/ 933450 w 4552950"/>
            <a:gd name="connsiteY0" fmla="*/ 185741 h 1422010"/>
            <a:gd name="connsiteX1" fmla="*/ 1119191 w 4552950"/>
            <a:gd name="connsiteY1" fmla="*/ 0 h 1422010"/>
            <a:gd name="connsiteX2" fmla="*/ 1536700 w 4552950"/>
            <a:gd name="connsiteY2" fmla="*/ 0 h 1422010"/>
            <a:gd name="connsiteX3" fmla="*/ 1536700 w 4552950"/>
            <a:gd name="connsiteY3" fmla="*/ 0 h 1422010"/>
            <a:gd name="connsiteX4" fmla="*/ 2441575 w 4552950"/>
            <a:gd name="connsiteY4" fmla="*/ 0 h 1422010"/>
            <a:gd name="connsiteX5" fmla="*/ 4367209 w 4552950"/>
            <a:gd name="connsiteY5" fmla="*/ 0 h 1422010"/>
            <a:gd name="connsiteX6" fmla="*/ 4552950 w 4552950"/>
            <a:gd name="connsiteY6" fmla="*/ 185741 h 1422010"/>
            <a:gd name="connsiteX7" fmla="*/ 4552950 w 4552950"/>
            <a:gd name="connsiteY7" fmla="*/ 185738 h 1422010"/>
            <a:gd name="connsiteX8" fmla="*/ 4552950 w 4552950"/>
            <a:gd name="connsiteY8" fmla="*/ 185738 h 1422010"/>
            <a:gd name="connsiteX9" fmla="*/ 4552950 w 4552950"/>
            <a:gd name="connsiteY9" fmla="*/ 464344 h 1422010"/>
            <a:gd name="connsiteX10" fmla="*/ 4552950 w 4552950"/>
            <a:gd name="connsiteY10" fmla="*/ 928684 h 1422010"/>
            <a:gd name="connsiteX11" fmla="*/ 4367209 w 4552950"/>
            <a:gd name="connsiteY11" fmla="*/ 1114425 h 1422010"/>
            <a:gd name="connsiteX12" fmla="*/ 2441575 w 4552950"/>
            <a:gd name="connsiteY12" fmla="*/ 1114425 h 1422010"/>
            <a:gd name="connsiteX13" fmla="*/ 1536700 w 4552950"/>
            <a:gd name="connsiteY13" fmla="*/ 1114425 h 1422010"/>
            <a:gd name="connsiteX14" fmla="*/ 1536700 w 4552950"/>
            <a:gd name="connsiteY14" fmla="*/ 1114425 h 1422010"/>
            <a:gd name="connsiteX15" fmla="*/ 1119191 w 4552950"/>
            <a:gd name="connsiteY15" fmla="*/ 1114425 h 1422010"/>
            <a:gd name="connsiteX16" fmla="*/ 0 w 4552950"/>
            <a:gd name="connsiteY16" fmla="*/ 1404934 h 1422010"/>
            <a:gd name="connsiteX17" fmla="*/ 933450 w 4552950"/>
            <a:gd name="connsiteY17" fmla="*/ 464344 h 1422010"/>
            <a:gd name="connsiteX18" fmla="*/ 29733 w 4552950"/>
            <a:gd name="connsiteY18" fmla="*/ 228156 h 1422010"/>
            <a:gd name="connsiteX19" fmla="*/ 933450 w 4552950"/>
            <a:gd name="connsiteY19" fmla="*/ 185738 h 1422010"/>
            <a:gd name="connsiteX20" fmla="*/ 933450 w 4552950"/>
            <a:gd name="connsiteY20" fmla="*/ 185741 h 1422010"/>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36700 w 4552950"/>
            <a:gd name="connsiteY14" fmla="*/ 111442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536700 w 4552950"/>
            <a:gd name="connsiteY13" fmla="*/ 111442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67209 w 4552950"/>
            <a:gd name="connsiteY11" fmla="*/ 1114425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41575 w 4552950"/>
            <a:gd name="connsiteY12" fmla="*/ 1114425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745071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52950 w 4552950"/>
            <a:gd name="connsiteY10" fmla="*/ 928684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5106"/>
            <a:gd name="connsiteX1" fmla="*/ 1119191 w 4552950"/>
            <a:gd name="connsiteY1" fmla="*/ 0 h 1415106"/>
            <a:gd name="connsiteX2" fmla="*/ 1536700 w 4552950"/>
            <a:gd name="connsiteY2" fmla="*/ 0 h 1415106"/>
            <a:gd name="connsiteX3" fmla="*/ 1536700 w 4552950"/>
            <a:gd name="connsiteY3" fmla="*/ 0 h 1415106"/>
            <a:gd name="connsiteX4" fmla="*/ 2441575 w 4552950"/>
            <a:gd name="connsiteY4" fmla="*/ 0 h 1415106"/>
            <a:gd name="connsiteX5" fmla="*/ 4367209 w 4552950"/>
            <a:gd name="connsiteY5" fmla="*/ 0 h 1415106"/>
            <a:gd name="connsiteX6" fmla="*/ 4552950 w 4552950"/>
            <a:gd name="connsiteY6" fmla="*/ 185741 h 1415106"/>
            <a:gd name="connsiteX7" fmla="*/ 4552950 w 4552950"/>
            <a:gd name="connsiteY7" fmla="*/ 185738 h 1415106"/>
            <a:gd name="connsiteX8" fmla="*/ 4552950 w 4552950"/>
            <a:gd name="connsiteY8" fmla="*/ 185738 h 1415106"/>
            <a:gd name="connsiteX9" fmla="*/ 4552950 w 4552950"/>
            <a:gd name="connsiteY9" fmla="*/ 464344 h 1415106"/>
            <a:gd name="connsiteX10" fmla="*/ 4543425 w 4552950"/>
            <a:gd name="connsiteY10" fmla="*/ 753241 h 1415106"/>
            <a:gd name="connsiteX11" fmla="*/ 4329109 w 4552950"/>
            <a:gd name="connsiteY11" fmla="*/ 818942 h 1415106"/>
            <a:gd name="connsiteX12" fmla="*/ 2422525 w 4552950"/>
            <a:gd name="connsiteY12" fmla="*/ 809708 h 1415106"/>
            <a:gd name="connsiteX13" fmla="*/ 1879600 w 4552950"/>
            <a:gd name="connsiteY13" fmla="*/ 800475 h 1415106"/>
            <a:gd name="connsiteX14" fmla="*/ 1508125 w 4552950"/>
            <a:gd name="connsiteY14" fmla="*/ 800475 h 1415106"/>
            <a:gd name="connsiteX15" fmla="*/ 1090616 w 4552950"/>
            <a:gd name="connsiteY15" fmla="*/ 800474 h 1415106"/>
            <a:gd name="connsiteX16" fmla="*/ 0 w 4552950"/>
            <a:gd name="connsiteY16" fmla="*/ 1404934 h 1415106"/>
            <a:gd name="connsiteX17" fmla="*/ 933450 w 4552950"/>
            <a:gd name="connsiteY17" fmla="*/ 464344 h 1415106"/>
            <a:gd name="connsiteX18" fmla="*/ 29733 w 4552950"/>
            <a:gd name="connsiteY18" fmla="*/ 228156 h 1415106"/>
            <a:gd name="connsiteX19" fmla="*/ 933450 w 4552950"/>
            <a:gd name="connsiteY19" fmla="*/ 185738 h 1415106"/>
            <a:gd name="connsiteX20" fmla="*/ 933450 w 4552950"/>
            <a:gd name="connsiteY20" fmla="*/ 185741 h 1415106"/>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508125 w 4552950"/>
            <a:gd name="connsiteY14" fmla="*/ 800475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879600 w 4552950"/>
            <a:gd name="connsiteY13" fmla="*/ 800475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19461"/>
            <a:gd name="connsiteX1" fmla="*/ 1119191 w 4552950"/>
            <a:gd name="connsiteY1" fmla="*/ 0 h 1419461"/>
            <a:gd name="connsiteX2" fmla="*/ 1536700 w 4552950"/>
            <a:gd name="connsiteY2" fmla="*/ 0 h 1419461"/>
            <a:gd name="connsiteX3" fmla="*/ 1536700 w 4552950"/>
            <a:gd name="connsiteY3" fmla="*/ 0 h 1419461"/>
            <a:gd name="connsiteX4" fmla="*/ 2441575 w 4552950"/>
            <a:gd name="connsiteY4" fmla="*/ 0 h 1419461"/>
            <a:gd name="connsiteX5" fmla="*/ 4367209 w 4552950"/>
            <a:gd name="connsiteY5" fmla="*/ 0 h 1419461"/>
            <a:gd name="connsiteX6" fmla="*/ 4552950 w 4552950"/>
            <a:gd name="connsiteY6" fmla="*/ 185741 h 1419461"/>
            <a:gd name="connsiteX7" fmla="*/ 4552950 w 4552950"/>
            <a:gd name="connsiteY7" fmla="*/ 185738 h 1419461"/>
            <a:gd name="connsiteX8" fmla="*/ 4552950 w 4552950"/>
            <a:gd name="connsiteY8" fmla="*/ 185738 h 1419461"/>
            <a:gd name="connsiteX9" fmla="*/ 4552950 w 4552950"/>
            <a:gd name="connsiteY9" fmla="*/ 464344 h 1419461"/>
            <a:gd name="connsiteX10" fmla="*/ 4543425 w 4552950"/>
            <a:gd name="connsiteY10" fmla="*/ 753241 h 1419461"/>
            <a:gd name="connsiteX11" fmla="*/ 4329109 w 4552950"/>
            <a:gd name="connsiteY11" fmla="*/ 818942 h 1419461"/>
            <a:gd name="connsiteX12" fmla="*/ 2422525 w 4552950"/>
            <a:gd name="connsiteY12" fmla="*/ 809708 h 1419461"/>
            <a:gd name="connsiteX13" fmla="*/ 1909117 w 4552950"/>
            <a:gd name="connsiteY13" fmla="*/ 1033223 h 1419461"/>
            <a:gd name="connsiteX14" fmla="*/ 1493367 w 4552950"/>
            <a:gd name="connsiteY14" fmla="*/ 1070462 h 1419461"/>
            <a:gd name="connsiteX15" fmla="*/ 1083237 w 4552950"/>
            <a:gd name="connsiteY15" fmla="*/ 1033222 h 1419461"/>
            <a:gd name="connsiteX16" fmla="*/ 0 w 4552950"/>
            <a:gd name="connsiteY16" fmla="*/ 1404934 h 1419461"/>
            <a:gd name="connsiteX17" fmla="*/ 933450 w 4552950"/>
            <a:gd name="connsiteY17" fmla="*/ 464344 h 1419461"/>
            <a:gd name="connsiteX18" fmla="*/ 29733 w 4552950"/>
            <a:gd name="connsiteY18" fmla="*/ 228156 h 1419461"/>
            <a:gd name="connsiteX19" fmla="*/ 933450 w 4552950"/>
            <a:gd name="connsiteY19" fmla="*/ 185738 h 1419461"/>
            <a:gd name="connsiteX20" fmla="*/ 933450 w 4552950"/>
            <a:gd name="connsiteY20" fmla="*/ 185741 h 1419461"/>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22525 w 4552950"/>
            <a:gd name="connsiteY12" fmla="*/ 809708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818942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09117 w 4552950"/>
            <a:gd name="connsiteY13" fmla="*/ 1033223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1445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15146 w 4552950"/>
            <a:gd name="connsiteY12" fmla="*/ 104245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33450 w 4552950"/>
            <a:gd name="connsiteY17" fmla="*/ 464344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33450 w 4552950"/>
            <a:gd name="connsiteY0" fmla="*/ 185741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33450 w 4552950"/>
            <a:gd name="connsiteY20" fmla="*/ 185741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933450 w 4552950"/>
            <a:gd name="connsiteY19" fmla="*/ 185738 h 1420248"/>
            <a:gd name="connsiteX20" fmla="*/ 918692 w 4552950"/>
            <a:gd name="connsiteY20" fmla="*/ 437108 h 1420248"/>
            <a:gd name="connsiteX0" fmla="*/ 918692 w 4552950"/>
            <a:gd name="connsiteY0" fmla="*/ 437108 h 1420248"/>
            <a:gd name="connsiteX1" fmla="*/ 1119191 w 4552950"/>
            <a:gd name="connsiteY1" fmla="*/ 0 h 1420248"/>
            <a:gd name="connsiteX2" fmla="*/ 1536700 w 4552950"/>
            <a:gd name="connsiteY2" fmla="*/ 0 h 1420248"/>
            <a:gd name="connsiteX3" fmla="*/ 1536700 w 4552950"/>
            <a:gd name="connsiteY3" fmla="*/ 0 h 1420248"/>
            <a:gd name="connsiteX4" fmla="*/ 2441575 w 4552950"/>
            <a:gd name="connsiteY4" fmla="*/ 0 h 1420248"/>
            <a:gd name="connsiteX5" fmla="*/ 4367209 w 4552950"/>
            <a:gd name="connsiteY5" fmla="*/ 0 h 1420248"/>
            <a:gd name="connsiteX6" fmla="*/ 4552950 w 4552950"/>
            <a:gd name="connsiteY6" fmla="*/ 185741 h 1420248"/>
            <a:gd name="connsiteX7" fmla="*/ 4552950 w 4552950"/>
            <a:gd name="connsiteY7" fmla="*/ 185738 h 1420248"/>
            <a:gd name="connsiteX8" fmla="*/ 4552950 w 4552950"/>
            <a:gd name="connsiteY8" fmla="*/ 185738 h 1420248"/>
            <a:gd name="connsiteX9" fmla="*/ 4552950 w 4552950"/>
            <a:gd name="connsiteY9" fmla="*/ 464344 h 1420248"/>
            <a:gd name="connsiteX10" fmla="*/ 4543425 w 4552950"/>
            <a:gd name="connsiteY10" fmla="*/ 753241 h 1420248"/>
            <a:gd name="connsiteX11" fmla="*/ 4329109 w 4552950"/>
            <a:gd name="connsiteY11" fmla="*/ 1070310 h 1420248"/>
            <a:gd name="connsiteX12" fmla="*/ 2444662 w 4552950"/>
            <a:gd name="connsiteY12" fmla="*/ 1051765 h 1420248"/>
            <a:gd name="connsiteX13" fmla="*/ 1923876 w 4552950"/>
            <a:gd name="connsiteY13" fmla="*/ 1070462 h 1420248"/>
            <a:gd name="connsiteX14" fmla="*/ 1493367 w 4552950"/>
            <a:gd name="connsiteY14" fmla="*/ 1070462 h 1420248"/>
            <a:gd name="connsiteX15" fmla="*/ 1083237 w 4552950"/>
            <a:gd name="connsiteY15" fmla="*/ 1061151 h 1420248"/>
            <a:gd name="connsiteX16" fmla="*/ 0 w 4552950"/>
            <a:gd name="connsiteY16" fmla="*/ 1404934 h 1420248"/>
            <a:gd name="connsiteX17" fmla="*/ 918692 w 4552950"/>
            <a:gd name="connsiteY17" fmla="*/ 697092 h 1420248"/>
            <a:gd name="connsiteX18" fmla="*/ 29733 w 4552950"/>
            <a:gd name="connsiteY18" fmla="*/ 228156 h 1420248"/>
            <a:gd name="connsiteX19" fmla="*/ 874417 w 4552950"/>
            <a:gd name="connsiteY19" fmla="*/ 371936 h 1420248"/>
            <a:gd name="connsiteX20" fmla="*/ 918692 w 4552950"/>
            <a:gd name="connsiteY20" fmla="*/ 437108 h 142024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1119191 w 4552950"/>
            <a:gd name="connsiteY1" fmla="*/ 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918692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918692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874417 w 4552950"/>
            <a:gd name="connsiteY19" fmla="*/ 371936 h 1417338"/>
            <a:gd name="connsiteX20" fmla="*/ 874417 w 4552950"/>
            <a:gd name="connsiteY20"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641988 w 4552950"/>
            <a:gd name="connsiteY19" fmla="*/ 418945 h 1417338"/>
            <a:gd name="connsiteX20" fmla="*/ 874417 w 4552950"/>
            <a:gd name="connsiteY20" fmla="*/ 371936 h 1417338"/>
            <a:gd name="connsiteX21" fmla="*/ 874417 w 4552950"/>
            <a:gd name="connsiteY21" fmla="*/ 437108 h 1417338"/>
            <a:gd name="connsiteX0" fmla="*/ 874417 w 4552950"/>
            <a:gd name="connsiteY0" fmla="*/ 437108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437108 h 1417338"/>
            <a:gd name="connsiteX0" fmla="*/ 874417 w 4552950"/>
            <a:gd name="connsiteY0" fmla="*/ 371939 h 1417338"/>
            <a:gd name="connsiteX1" fmla="*/ 971607 w 4552950"/>
            <a:gd name="connsiteY1" fmla="*/ 9310 h 1417338"/>
            <a:gd name="connsiteX2" fmla="*/ 1536700 w 4552950"/>
            <a:gd name="connsiteY2" fmla="*/ 0 h 1417338"/>
            <a:gd name="connsiteX3" fmla="*/ 1536700 w 4552950"/>
            <a:gd name="connsiteY3" fmla="*/ 0 h 1417338"/>
            <a:gd name="connsiteX4" fmla="*/ 2441575 w 4552950"/>
            <a:gd name="connsiteY4" fmla="*/ 0 h 1417338"/>
            <a:gd name="connsiteX5" fmla="*/ 4367209 w 4552950"/>
            <a:gd name="connsiteY5" fmla="*/ 0 h 1417338"/>
            <a:gd name="connsiteX6" fmla="*/ 4552950 w 4552950"/>
            <a:gd name="connsiteY6" fmla="*/ 185741 h 1417338"/>
            <a:gd name="connsiteX7" fmla="*/ 4552950 w 4552950"/>
            <a:gd name="connsiteY7" fmla="*/ 185738 h 1417338"/>
            <a:gd name="connsiteX8" fmla="*/ 4552950 w 4552950"/>
            <a:gd name="connsiteY8" fmla="*/ 185738 h 1417338"/>
            <a:gd name="connsiteX9" fmla="*/ 4552950 w 4552950"/>
            <a:gd name="connsiteY9" fmla="*/ 464344 h 1417338"/>
            <a:gd name="connsiteX10" fmla="*/ 4543425 w 4552950"/>
            <a:gd name="connsiteY10" fmla="*/ 753241 h 1417338"/>
            <a:gd name="connsiteX11" fmla="*/ 4329109 w 4552950"/>
            <a:gd name="connsiteY11" fmla="*/ 1070310 h 1417338"/>
            <a:gd name="connsiteX12" fmla="*/ 2444662 w 4552950"/>
            <a:gd name="connsiteY12" fmla="*/ 1051765 h 1417338"/>
            <a:gd name="connsiteX13" fmla="*/ 1923876 w 4552950"/>
            <a:gd name="connsiteY13" fmla="*/ 1070462 h 1417338"/>
            <a:gd name="connsiteX14" fmla="*/ 1493367 w 4552950"/>
            <a:gd name="connsiteY14" fmla="*/ 1070462 h 1417338"/>
            <a:gd name="connsiteX15" fmla="*/ 928274 w 4552950"/>
            <a:gd name="connsiteY15" fmla="*/ 940123 h 1417338"/>
            <a:gd name="connsiteX16" fmla="*/ 0 w 4552950"/>
            <a:gd name="connsiteY16" fmla="*/ 1404934 h 1417338"/>
            <a:gd name="connsiteX17" fmla="*/ 918692 w 4552950"/>
            <a:gd name="connsiteY17" fmla="*/ 697092 h 1417338"/>
            <a:gd name="connsiteX18" fmla="*/ 29733 w 4552950"/>
            <a:gd name="connsiteY18" fmla="*/ 228156 h 1417338"/>
            <a:gd name="connsiteX19" fmla="*/ 715780 w 4552950"/>
            <a:gd name="connsiteY19" fmla="*/ 363085 h 1417338"/>
            <a:gd name="connsiteX20" fmla="*/ 874417 w 4552950"/>
            <a:gd name="connsiteY20" fmla="*/ 371936 h 1417338"/>
            <a:gd name="connsiteX21" fmla="*/ 874417 w 4552950"/>
            <a:gd name="connsiteY21" fmla="*/ 371939 h 141733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Lst>
          <a:rect l="l" t="t" r="r" b="b"/>
          <a:pathLst>
            <a:path w="4552950" h="1417338">
              <a:moveTo>
                <a:pt x="874417" y="371939"/>
              </a:moveTo>
              <a:cubicBezTo>
                <a:pt x="874417" y="269357"/>
                <a:pt x="869025" y="9310"/>
                <a:pt x="971607" y="9310"/>
              </a:cubicBezTo>
              <a:lnTo>
                <a:pt x="1536700" y="0"/>
              </a:lnTo>
              <a:lnTo>
                <a:pt x="1536700" y="0"/>
              </a:lnTo>
              <a:lnTo>
                <a:pt x="2441575" y="0"/>
              </a:lnTo>
              <a:lnTo>
                <a:pt x="4367209" y="0"/>
              </a:lnTo>
              <a:cubicBezTo>
                <a:pt x="4469791" y="0"/>
                <a:pt x="4552950" y="83159"/>
                <a:pt x="4552950" y="185741"/>
              </a:cubicBezTo>
              <a:lnTo>
                <a:pt x="4552950" y="185738"/>
              </a:lnTo>
              <a:lnTo>
                <a:pt x="4552950" y="185738"/>
              </a:lnTo>
              <a:lnTo>
                <a:pt x="4552950" y="464344"/>
              </a:lnTo>
              <a:lnTo>
                <a:pt x="4543425" y="753241"/>
              </a:lnTo>
              <a:cubicBezTo>
                <a:pt x="4543425" y="855823"/>
                <a:pt x="4431691" y="1070310"/>
                <a:pt x="4329109" y="1070310"/>
              </a:cubicBezTo>
              <a:lnTo>
                <a:pt x="2444662" y="1051765"/>
              </a:lnTo>
              <a:lnTo>
                <a:pt x="1923876" y="1070462"/>
              </a:lnTo>
              <a:lnTo>
                <a:pt x="1493367" y="1070462"/>
              </a:lnTo>
              <a:cubicBezTo>
                <a:pt x="1305003" y="1027016"/>
                <a:pt x="954296" y="1076668"/>
                <a:pt x="928274" y="940123"/>
              </a:cubicBezTo>
              <a:cubicBezTo>
                <a:pt x="825692" y="940123"/>
                <a:pt x="0" y="1507516"/>
                <a:pt x="0" y="1404934"/>
              </a:cubicBezTo>
              <a:lnTo>
                <a:pt x="918692" y="697092"/>
              </a:lnTo>
              <a:lnTo>
                <a:pt x="29733" y="228156"/>
              </a:lnTo>
              <a:cubicBezTo>
                <a:pt x="287932" y="276236"/>
                <a:pt x="457581" y="315005"/>
                <a:pt x="715780" y="363085"/>
              </a:cubicBezTo>
              <a:lnTo>
                <a:pt x="874417" y="371936"/>
              </a:lnTo>
              <a:lnTo>
                <a:pt x="874417" y="371939"/>
              </a:lnTo>
              <a:close/>
            </a:path>
          </a:pathLst>
        </a:cu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　　　　　　　　　　　　事業会社及び学術機関との委託・共同事業について、補助金の</a:t>
          </a:r>
          <a:endParaRPr kumimoji="1" lang="en-US" altLang="ja-JP" sz="1200" b="1">
            <a:solidFill>
              <a:sysClr val="windowText" lastClr="000000"/>
            </a:solidFill>
          </a:endParaRPr>
        </a:p>
        <a:p>
          <a:pPr algn="l"/>
          <a:r>
            <a:rPr kumimoji="1" lang="ja-JP" altLang="en-US" sz="1200" b="1">
              <a:solidFill>
                <a:sysClr val="windowText" lastClr="000000"/>
              </a:solidFill>
            </a:rPr>
            <a:t>　　　　　　　　　　　　額の</a:t>
          </a:r>
          <a:r>
            <a:rPr kumimoji="1" lang="en-US" altLang="ja-JP" sz="1200" b="1">
              <a:solidFill>
                <a:sysClr val="windowText" lastClr="000000"/>
              </a:solidFill>
            </a:rPr>
            <a:t>50%</a:t>
          </a:r>
          <a:r>
            <a:rPr kumimoji="1" lang="ja-JP" altLang="en-US" sz="1200" b="1">
              <a:solidFill>
                <a:sysClr val="windowText" lastClr="000000"/>
              </a:solidFill>
            </a:rPr>
            <a:t>未満。</a:t>
          </a:r>
          <a:endParaRPr kumimoji="1" lang="en-US" altLang="ja-JP" sz="1200" b="1">
            <a:solidFill>
              <a:sysClr val="windowText" lastClr="000000"/>
            </a:solidFill>
          </a:endParaRPr>
        </a:p>
        <a:p>
          <a:pPr algn="l"/>
          <a:r>
            <a:rPr kumimoji="1" lang="ja-JP" altLang="en-US" sz="1200" b="1">
              <a:solidFill>
                <a:sysClr val="windowText" lastClr="000000"/>
              </a:solidFill>
            </a:rPr>
            <a:t>　　　　　　　　　　　　</a:t>
          </a:r>
          <a:r>
            <a:rPr kumimoji="1" lang="en-US" altLang="ja-JP" sz="1200" b="1">
              <a:solidFill>
                <a:sysClr val="windowText" lastClr="000000"/>
              </a:solidFill>
            </a:rPr>
            <a:t>Ⅳ</a:t>
          </a:r>
          <a:r>
            <a:rPr kumimoji="1" lang="ja-JP" altLang="en-US" sz="1200" b="1">
              <a:solidFill>
                <a:sysClr val="windowText" lastClr="000000"/>
              </a:solidFill>
            </a:rPr>
            <a:t>．委託費・共同事業費の補助対象費用／</a:t>
          </a:r>
          <a:endParaRPr kumimoji="1" lang="en-US" altLang="ja-JP" sz="1200" b="1">
            <a:solidFill>
              <a:sysClr val="windowText" lastClr="000000"/>
            </a:solidFill>
          </a:endParaRPr>
        </a:p>
        <a:p>
          <a:pPr algn="l"/>
          <a:r>
            <a:rPr kumimoji="1" lang="ja-JP" altLang="en-US" sz="1200" b="1">
              <a:solidFill>
                <a:sysClr val="windowText" lastClr="000000"/>
              </a:solidFill>
            </a:rPr>
            <a:t>　　　　　　　　　　　　　　合計</a:t>
          </a:r>
          <a:r>
            <a:rPr kumimoji="1" lang="en-US" altLang="ja-JP" sz="1200" b="1">
              <a:solidFill>
                <a:sysClr val="windowText" lastClr="000000"/>
              </a:solidFill>
            </a:rPr>
            <a:t>(Ⅰ</a:t>
          </a:r>
          <a:r>
            <a:rPr kumimoji="1" lang="ja-JP" altLang="en-US" sz="1200" b="1">
              <a:solidFill>
                <a:sysClr val="windowText" lastClr="000000"/>
              </a:solidFill>
            </a:rPr>
            <a:t>＋</a:t>
          </a:r>
          <a:r>
            <a:rPr kumimoji="1" lang="en-US" altLang="ja-JP" sz="1200" b="1">
              <a:solidFill>
                <a:sysClr val="windowText" lastClr="000000"/>
              </a:solidFill>
            </a:rPr>
            <a:t>Ⅱ</a:t>
          </a:r>
          <a:r>
            <a:rPr kumimoji="1" lang="ja-JP" altLang="en-US" sz="1200" b="1">
              <a:solidFill>
                <a:sysClr val="windowText" lastClr="000000"/>
              </a:solidFill>
            </a:rPr>
            <a:t>＋</a:t>
          </a:r>
          <a:r>
            <a:rPr kumimoji="1" lang="en-US" altLang="ja-JP" sz="1200" b="1">
              <a:solidFill>
                <a:sysClr val="windowText" lastClr="000000"/>
              </a:solidFill>
            </a:rPr>
            <a:t>Ⅲ</a:t>
          </a:r>
          <a:r>
            <a:rPr kumimoji="1" lang="ja-JP" altLang="en-US" sz="1200" b="1">
              <a:solidFill>
                <a:sysClr val="windowText" lastClr="000000"/>
              </a:solidFill>
            </a:rPr>
            <a:t>＋</a:t>
          </a:r>
          <a:r>
            <a:rPr kumimoji="1" lang="en-US" altLang="ja-JP" sz="1200" b="1">
              <a:solidFill>
                <a:sysClr val="windowText" lastClr="000000"/>
              </a:solidFill>
            </a:rPr>
            <a:t>Ⅳ</a:t>
          </a:r>
          <a:r>
            <a:rPr kumimoji="1" lang="ja-JP" altLang="en-US" sz="1200" b="1">
              <a:solidFill>
                <a:sysClr val="windowText" lastClr="000000"/>
              </a:solidFill>
            </a:rPr>
            <a:t>）の補助対象費用</a:t>
          </a:r>
          <a:r>
            <a:rPr kumimoji="1" lang="en-US" altLang="ja-JP" sz="1200" b="1">
              <a:solidFill>
                <a:sysClr val="windowText" lastClr="000000"/>
              </a:solidFill>
            </a:rPr>
            <a:t>&lt; 0.5</a:t>
          </a:r>
          <a:r>
            <a:rPr kumimoji="1" lang="ja-JP" altLang="en-US" sz="1200" b="1">
              <a:solidFill>
                <a:sysClr val="windowText" lastClr="000000"/>
              </a:solidFill>
            </a:rPr>
            <a:t>を確認してください。</a:t>
          </a:r>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twoCellAnchor>
    <xdr:from>
      <xdr:col>3</xdr:col>
      <xdr:colOff>227542</xdr:colOff>
      <xdr:row>52</xdr:row>
      <xdr:rowOff>21166</xdr:rowOff>
    </xdr:from>
    <xdr:to>
      <xdr:col>10</xdr:col>
      <xdr:colOff>169334</xdr:colOff>
      <xdr:row>58</xdr:row>
      <xdr:rowOff>12701</xdr:rowOff>
    </xdr:to>
    <xdr:sp macro="" textlink="">
      <xdr:nvSpPr>
        <xdr:cNvPr id="10" name="角丸四角形吹き出し 12">
          <a:extLst>
            <a:ext uri="{FF2B5EF4-FFF2-40B4-BE49-F238E27FC236}">
              <a16:creationId xmlns:a16="http://schemas.microsoft.com/office/drawing/2014/main" id="{1E44990E-4B67-42C9-8C78-2E17BAD85543}"/>
            </a:ext>
          </a:extLst>
        </xdr:cNvPr>
        <xdr:cNvSpPr/>
      </xdr:nvSpPr>
      <xdr:spPr>
        <a:xfrm>
          <a:off x="3624792" y="8847666"/>
          <a:ext cx="3523192" cy="994835"/>
        </a:xfrm>
        <a:prstGeom prst="wedgeRoundRectCallout">
          <a:avLst>
            <a:gd name="adj1" fmla="val -86928"/>
            <a:gd name="adj2" fmla="val -475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本事業では、委託・共同事業は、</a:t>
          </a:r>
          <a:endParaRPr kumimoji="1" lang="en-US" altLang="ja-JP" sz="1200" b="1">
            <a:solidFill>
              <a:sysClr val="windowText" lastClr="000000"/>
            </a:solidFill>
          </a:endParaRPr>
        </a:p>
        <a:p>
          <a:pPr algn="l"/>
          <a:r>
            <a:rPr kumimoji="1" lang="ja-JP" altLang="en-US" sz="1200" b="1">
              <a:solidFill>
                <a:sysClr val="windowText" lastClr="000000"/>
              </a:solidFill>
            </a:rPr>
            <a:t>「１．委託費・共同事業費」に計上する</a:t>
          </a:r>
          <a:endParaRPr kumimoji="1" lang="en-US" altLang="ja-JP" sz="1200" b="1">
            <a:solidFill>
              <a:sysClr val="windowText" lastClr="000000"/>
            </a:solidFill>
          </a:endParaRPr>
        </a:p>
        <a:p>
          <a:pPr algn="l"/>
          <a:r>
            <a:rPr kumimoji="1" lang="ja-JP" altLang="en-US" sz="1200" b="1">
              <a:solidFill>
                <a:sysClr val="windowText" lastClr="000000"/>
              </a:solidFill>
            </a:rPr>
            <a:t>委託・共同事業先が</a:t>
          </a:r>
          <a:r>
            <a:rPr kumimoji="1" lang="en-US" altLang="ja-JP" sz="1200" b="1">
              <a:solidFill>
                <a:sysClr val="windowText" lastClr="000000"/>
              </a:solidFill>
            </a:rPr>
            <a:t>2</a:t>
          </a:r>
          <a:r>
            <a:rPr kumimoji="1" lang="ja-JP" altLang="en-US" sz="1200" b="1">
              <a:solidFill>
                <a:sysClr val="windowText" lastClr="000000"/>
              </a:solidFill>
            </a:rPr>
            <a:t>機関以上の場合は、</a:t>
          </a:r>
          <a:endParaRPr kumimoji="1" lang="en-US" altLang="ja-JP" sz="1200" b="1">
            <a:solidFill>
              <a:sysClr val="windowText" lastClr="000000"/>
            </a:solidFill>
          </a:endParaRPr>
        </a:p>
        <a:p>
          <a:pPr algn="l"/>
          <a:r>
            <a:rPr kumimoji="1" lang="ja-JP" altLang="en-US" sz="1200" b="1">
              <a:solidFill>
                <a:sysClr val="windowText" lastClr="000000"/>
              </a:solidFill>
            </a:rPr>
            <a:t>当該事業者の行を追加し、金額を転記してください</a:t>
          </a:r>
        </a:p>
      </xdr:txBody>
    </xdr:sp>
    <xdr:clientData/>
  </xdr:twoCellAnchor>
  <xdr:twoCellAnchor>
    <xdr:from>
      <xdr:col>13</xdr:col>
      <xdr:colOff>549275</xdr:colOff>
      <xdr:row>11</xdr:row>
      <xdr:rowOff>149226</xdr:rowOff>
    </xdr:from>
    <xdr:to>
      <xdr:col>18</xdr:col>
      <xdr:colOff>273050</xdr:colOff>
      <xdr:row>17</xdr:row>
      <xdr:rowOff>67236</xdr:rowOff>
    </xdr:to>
    <xdr:sp macro="" textlink="">
      <xdr:nvSpPr>
        <xdr:cNvPr id="11" name="角丸四角形吹き出し 6">
          <a:extLst>
            <a:ext uri="{FF2B5EF4-FFF2-40B4-BE49-F238E27FC236}">
              <a16:creationId xmlns:a16="http://schemas.microsoft.com/office/drawing/2014/main" id="{DF94FFB3-AE65-4272-9DB8-0F586F1321EC}"/>
            </a:ext>
          </a:extLst>
        </xdr:cNvPr>
        <xdr:cNvSpPr/>
      </xdr:nvSpPr>
      <xdr:spPr>
        <a:xfrm>
          <a:off x="11122025" y="2206626"/>
          <a:ext cx="2867025" cy="908610"/>
        </a:xfrm>
        <a:prstGeom prst="wedgeRoundRectCallout">
          <a:avLst>
            <a:gd name="adj1" fmla="val -138568"/>
            <a:gd name="adj2" fmla="val -1836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設備や機械装置等を、国外に設置する場合は、原則、費用計上はできない</a:t>
          </a:r>
          <a:r>
            <a:rPr kumimoji="1" lang="ja-JP" altLang="en-US" sz="1200" b="1">
              <a:solidFill>
                <a:sysClr val="windowText" lastClr="000000"/>
              </a:solidFill>
            </a:rPr>
            <a:t>のでご注意ください。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473449</xdr:colOff>
      <xdr:row>0</xdr:row>
      <xdr:rowOff>159124</xdr:rowOff>
    </xdr:from>
    <xdr:to>
      <xdr:col>15</xdr:col>
      <xdr:colOff>92449</xdr:colOff>
      <xdr:row>3</xdr:row>
      <xdr:rowOff>205068</xdr:rowOff>
    </xdr:to>
    <xdr:sp macro="" textlink="">
      <xdr:nvSpPr>
        <xdr:cNvPr id="2" name="角丸四角形吹き出し 2">
          <a:extLst>
            <a:ext uri="{FF2B5EF4-FFF2-40B4-BE49-F238E27FC236}">
              <a16:creationId xmlns:a16="http://schemas.microsoft.com/office/drawing/2014/main" id="{3A39A648-0600-4447-B8C3-936D3982414F}"/>
            </a:ext>
          </a:extLst>
        </xdr:cNvPr>
        <xdr:cNvSpPr/>
      </xdr:nvSpPr>
      <xdr:spPr>
        <a:xfrm>
          <a:off x="11389099" y="159124"/>
          <a:ext cx="1695450" cy="788894"/>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4</xdr:col>
      <xdr:colOff>3736</xdr:colOff>
      <xdr:row>2</xdr:row>
      <xdr:rowOff>183774</xdr:rowOff>
    </xdr:from>
    <xdr:to>
      <xdr:col>9</xdr:col>
      <xdr:colOff>857250</xdr:colOff>
      <xdr:row>9</xdr:row>
      <xdr:rowOff>134470</xdr:rowOff>
    </xdr:to>
    <xdr:sp macro="" textlink="">
      <xdr:nvSpPr>
        <xdr:cNvPr id="3" name="角丸四角形吹き出し 3">
          <a:extLst>
            <a:ext uri="{FF2B5EF4-FFF2-40B4-BE49-F238E27FC236}">
              <a16:creationId xmlns:a16="http://schemas.microsoft.com/office/drawing/2014/main" id="{6CE88317-F88B-4592-8187-83FC39C7DED0}"/>
            </a:ext>
          </a:extLst>
        </xdr:cNvPr>
        <xdr:cNvSpPr/>
      </xdr:nvSpPr>
      <xdr:spPr>
        <a:xfrm>
          <a:off x="4232089" y="676833"/>
          <a:ext cx="2190749" cy="1265519"/>
        </a:xfrm>
        <a:prstGeom prst="wedgeRoundRectCallout">
          <a:avLst>
            <a:gd name="adj1" fmla="val -54942"/>
            <a:gd name="adj2" fmla="val -1233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委託・共同事業先が複数の場合は、このシートをコピーして作成ください（１機関１枚）。なお、その際、計算式等ご注意ください。</a:t>
          </a:r>
        </a:p>
      </xdr:txBody>
    </xdr:sp>
    <xdr:clientData/>
  </xdr:twoCellAnchor>
  <xdr:twoCellAnchor>
    <xdr:from>
      <xdr:col>12</xdr:col>
      <xdr:colOff>435910</xdr:colOff>
      <xdr:row>8</xdr:row>
      <xdr:rowOff>13448</xdr:rowOff>
    </xdr:from>
    <xdr:to>
      <xdr:col>15</xdr:col>
      <xdr:colOff>485588</xdr:colOff>
      <xdr:row>14</xdr:row>
      <xdr:rowOff>80684</xdr:rowOff>
    </xdr:to>
    <xdr:sp macro="" textlink="">
      <xdr:nvSpPr>
        <xdr:cNvPr id="4" name="角丸四角形吹き出し 4">
          <a:extLst>
            <a:ext uri="{FF2B5EF4-FFF2-40B4-BE49-F238E27FC236}">
              <a16:creationId xmlns:a16="http://schemas.microsoft.com/office/drawing/2014/main" id="{2F573ADF-D21E-44D5-B55D-41E304295689}"/>
            </a:ext>
          </a:extLst>
        </xdr:cNvPr>
        <xdr:cNvSpPr/>
      </xdr:nvSpPr>
      <xdr:spPr>
        <a:xfrm>
          <a:off x="10416616" y="1656977"/>
          <a:ext cx="1954678" cy="1053354"/>
        </a:xfrm>
        <a:prstGeom prst="wedgeRoundRectCallout">
          <a:avLst>
            <a:gd name="adj1" fmla="val -246131"/>
            <a:gd name="adj2" fmla="val -10168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14</xdr:col>
      <xdr:colOff>84885</xdr:colOff>
      <xdr:row>26</xdr:row>
      <xdr:rowOff>80264</xdr:rowOff>
    </xdr:from>
    <xdr:to>
      <xdr:col>19</xdr:col>
      <xdr:colOff>154781</xdr:colOff>
      <xdr:row>35</xdr:row>
      <xdr:rowOff>71437</xdr:rowOff>
    </xdr:to>
    <xdr:sp macro="" textlink="">
      <xdr:nvSpPr>
        <xdr:cNvPr id="5" name="角丸四角形吹き出し 5">
          <a:extLst>
            <a:ext uri="{FF2B5EF4-FFF2-40B4-BE49-F238E27FC236}">
              <a16:creationId xmlns:a16="http://schemas.microsoft.com/office/drawing/2014/main" id="{52409FF2-6CBA-49D5-B5DD-AADFABE98D34}"/>
            </a:ext>
          </a:extLst>
        </xdr:cNvPr>
        <xdr:cNvSpPr/>
      </xdr:nvSpPr>
      <xdr:spPr>
        <a:xfrm>
          <a:off x="12407854" y="4747514"/>
          <a:ext cx="3522708" cy="1491361"/>
        </a:xfrm>
        <a:prstGeom prst="wedgeRoundRectCallout">
          <a:avLst>
            <a:gd name="adj1" fmla="val -210893"/>
            <a:gd name="adj2" fmla="val -10666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セルには計算式が入っています。</a:t>
          </a:r>
          <a:endParaRPr kumimoji="1" lang="en-US" altLang="ja-JP" sz="1200" b="1">
            <a:solidFill>
              <a:srgbClr val="FF0000"/>
            </a:solidFill>
          </a:endParaRPr>
        </a:p>
        <a:p>
          <a:pPr algn="l"/>
          <a:r>
            <a:rPr kumimoji="1" lang="ja-JP" altLang="en-US" sz="1200" b="1">
              <a:solidFill>
                <a:srgbClr val="FF0000"/>
              </a:solidFill>
            </a:rPr>
            <a:t>行が過不足する場合は適宜行挿入／削除</a:t>
          </a:r>
          <a:r>
            <a:rPr kumimoji="1" lang="ja-JP" altLang="en-US" sz="1200" b="1">
              <a:solidFill>
                <a:sysClr val="windowText" lastClr="000000"/>
              </a:solidFill>
            </a:rPr>
            <a:t>してください。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9</xdr:col>
      <xdr:colOff>75079</xdr:colOff>
      <xdr:row>29</xdr:row>
      <xdr:rowOff>29697</xdr:rowOff>
    </xdr:from>
    <xdr:to>
      <xdr:col>10</xdr:col>
      <xdr:colOff>201706</xdr:colOff>
      <xdr:row>34</xdr:row>
      <xdr:rowOff>11206</xdr:rowOff>
    </xdr:to>
    <xdr:sp macro="" textlink="">
      <xdr:nvSpPr>
        <xdr:cNvPr id="6" name="角丸四角形吹き出し 6">
          <a:extLst>
            <a:ext uri="{FF2B5EF4-FFF2-40B4-BE49-F238E27FC236}">
              <a16:creationId xmlns:a16="http://schemas.microsoft.com/office/drawing/2014/main" id="{6CCCD2A8-080D-49A6-88E0-A49C2E69290C}"/>
            </a:ext>
          </a:extLst>
        </xdr:cNvPr>
        <xdr:cNvSpPr/>
      </xdr:nvSpPr>
      <xdr:spPr>
        <a:xfrm>
          <a:off x="5640667" y="5124638"/>
          <a:ext cx="1598333" cy="803274"/>
        </a:xfrm>
        <a:prstGeom prst="wedgeRoundRectCallout">
          <a:avLst>
            <a:gd name="adj1" fmla="val -218896"/>
            <a:gd name="adj2" fmla="val -20027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p>
      </xdr:txBody>
    </xdr:sp>
    <xdr:clientData/>
  </xdr:twoCellAnchor>
  <xdr:twoCellAnchor>
    <xdr:from>
      <xdr:col>13</xdr:col>
      <xdr:colOff>51547</xdr:colOff>
      <xdr:row>39</xdr:row>
      <xdr:rowOff>67235</xdr:rowOff>
    </xdr:from>
    <xdr:to>
      <xdr:col>15</xdr:col>
      <xdr:colOff>501400</xdr:colOff>
      <xdr:row>45</xdr:row>
      <xdr:rowOff>67235</xdr:rowOff>
    </xdr:to>
    <xdr:sp macro="" textlink="">
      <xdr:nvSpPr>
        <xdr:cNvPr id="8" name="角丸四角形吹き出し 8">
          <a:extLst>
            <a:ext uri="{FF2B5EF4-FFF2-40B4-BE49-F238E27FC236}">
              <a16:creationId xmlns:a16="http://schemas.microsoft.com/office/drawing/2014/main" id="{055634D5-CDA2-4A13-ACBD-EA4744538313}"/>
            </a:ext>
          </a:extLst>
        </xdr:cNvPr>
        <xdr:cNvSpPr/>
      </xdr:nvSpPr>
      <xdr:spPr>
        <a:xfrm>
          <a:off x="10682194" y="6805706"/>
          <a:ext cx="1704912" cy="986117"/>
        </a:xfrm>
        <a:prstGeom prst="wedgeRoundRectCallout">
          <a:avLst>
            <a:gd name="adj1" fmla="val -86602"/>
            <a:gd name="adj2" fmla="val 15048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a:t>
          </a:r>
          <a:r>
            <a:rPr kumimoji="1" lang="ja-JP" altLang="en-US" sz="1200" b="1">
              <a:solidFill>
                <a:srgbClr val="FF0000"/>
              </a:solidFill>
            </a:rPr>
            <a:t>自動計算</a:t>
          </a:r>
          <a:r>
            <a:rPr kumimoji="1" lang="ja-JP" altLang="en-US" sz="1200" b="1">
              <a:solidFill>
                <a:sysClr val="windowText" lastClr="000000"/>
              </a:solidFill>
            </a:rPr>
            <a:t>ですので、直接の数字の打ち込みはしないでください。</a:t>
          </a:r>
        </a:p>
      </xdr:txBody>
    </xdr:sp>
    <xdr:clientData/>
  </xdr:twoCellAnchor>
  <xdr:twoCellAnchor>
    <xdr:from>
      <xdr:col>0</xdr:col>
      <xdr:colOff>508746</xdr:colOff>
      <xdr:row>6</xdr:row>
      <xdr:rowOff>135034</xdr:rowOff>
    </xdr:from>
    <xdr:to>
      <xdr:col>1</xdr:col>
      <xdr:colOff>1295400</xdr:colOff>
      <xdr:row>11</xdr:row>
      <xdr:rowOff>52296</xdr:rowOff>
    </xdr:to>
    <xdr:sp macro="" textlink="">
      <xdr:nvSpPr>
        <xdr:cNvPr id="9" name="角丸四角形吹き出し 9">
          <a:extLst>
            <a:ext uri="{FF2B5EF4-FFF2-40B4-BE49-F238E27FC236}">
              <a16:creationId xmlns:a16="http://schemas.microsoft.com/office/drawing/2014/main" id="{14FA0858-6CF6-44A2-A78D-E37F5DD7D3FD}"/>
            </a:ext>
          </a:extLst>
        </xdr:cNvPr>
        <xdr:cNvSpPr/>
      </xdr:nvSpPr>
      <xdr:spPr>
        <a:xfrm>
          <a:off x="508746" y="1457328"/>
          <a:ext cx="2602007" cy="757703"/>
        </a:xfrm>
        <a:prstGeom prst="wedgeRoundRectCallout">
          <a:avLst>
            <a:gd name="adj1" fmla="val -44198"/>
            <a:gd name="adj2" fmla="val -10468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委託・共同事業先名称を記載してください。</a:t>
          </a:r>
        </a:p>
      </xdr:txBody>
    </xdr:sp>
    <xdr:clientData/>
  </xdr:twoCellAnchor>
  <xdr:twoCellAnchor>
    <xdr:from>
      <xdr:col>12</xdr:col>
      <xdr:colOff>245410</xdr:colOff>
      <xdr:row>15</xdr:row>
      <xdr:rowOff>42022</xdr:rowOff>
    </xdr:from>
    <xdr:to>
      <xdr:col>17</xdr:col>
      <xdr:colOff>95250</xdr:colOff>
      <xdr:row>23</xdr:row>
      <xdr:rowOff>9525</xdr:rowOff>
    </xdr:to>
    <xdr:sp macro="" textlink="">
      <xdr:nvSpPr>
        <xdr:cNvPr id="10" name="角丸四角形吹き出し 10">
          <a:extLst>
            <a:ext uri="{FF2B5EF4-FFF2-40B4-BE49-F238E27FC236}">
              <a16:creationId xmlns:a16="http://schemas.microsoft.com/office/drawing/2014/main" id="{77023170-984C-4396-A1AF-49EA9D511ECB}"/>
            </a:ext>
          </a:extLst>
        </xdr:cNvPr>
        <xdr:cNvSpPr/>
      </xdr:nvSpPr>
      <xdr:spPr>
        <a:xfrm>
          <a:off x="11161060" y="2918572"/>
          <a:ext cx="3297890" cy="1339103"/>
        </a:xfrm>
        <a:prstGeom prst="wedgeRoundRectCallout">
          <a:avLst>
            <a:gd name="adj1" fmla="val -111744"/>
            <a:gd name="adj2" fmla="val -8027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50</a:t>
          </a:r>
          <a:r>
            <a:rPr kumimoji="1" lang="ja-JP" altLang="en-US" sz="1200" b="1">
              <a:solidFill>
                <a:srgbClr val="FF0000"/>
              </a:solidFill>
            </a:rPr>
            <a:t>万円以上の機械装置等は補助事業者の帰属</a:t>
          </a:r>
          <a:r>
            <a:rPr kumimoji="1" lang="ja-JP" altLang="en-US" sz="1200" b="1">
              <a:solidFill>
                <a:sysClr val="windowText" lastClr="000000"/>
              </a:solidFill>
            </a:rPr>
            <a:t>となるのでご注意ください。ただし、学術機関等については、要件を満たせば別の定めとすることも可能なので、必ず公募要領をご確認ください。</a:t>
          </a:r>
        </a:p>
      </xdr:txBody>
    </xdr:sp>
    <xdr:clientData/>
  </xdr:twoCellAnchor>
  <xdr:twoCellAnchor>
    <xdr:from>
      <xdr:col>16</xdr:col>
      <xdr:colOff>202405</xdr:colOff>
      <xdr:row>35</xdr:row>
      <xdr:rowOff>119062</xdr:rowOff>
    </xdr:from>
    <xdr:to>
      <xdr:col>19</xdr:col>
      <xdr:colOff>303475</xdr:colOff>
      <xdr:row>41</xdr:row>
      <xdr:rowOff>125974</xdr:rowOff>
    </xdr:to>
    <xdr:sp macro="" textlink="">
      <xdr:nvSpPr>
        <xdr:cNvPr id="12" name="角丸四角形吹き出し 7">
          <a:extLst>
            <a:ext uri="{FF2B5EF4-FFF2-40B4-BE49-F238E27FC236}">
              <a16:creationId xmlns:a16="http://schemas.microsoft.com/office/drawing/2014/main" id="{0219AC8B-FE46-413B-85F6-D18E6E4E63D2}"/>
            </a:ext>
          </a:extLst>
        </xdr:cNvPr>
        <xdr:cNvSpPr/>
      </xdr:nvSpPr>
      <xdr:spPr>
        <a:xfrm>
          <a:off x="13906499" y="6286500"/>
          <a:ext cx="2172757" cy="1007037"/>
        </a:xfrm>
        <a:prstGeom prst="wedgeRoundRectCallout">
          <a:avLst>
            <a:gd name="adj1" fmla="val -528347"/>
            <a:gd name="adj2" fmla="val -965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13</xdr:col>
      <xdr:colOff>345281</xdr:colOff>
      <xdr:row>55</xdr:row>
      <xdr:rowOff>44824</xdr:rowOff>
    </xdr:from>
    <xdr:to>
      <xdr:col>19</xdr:col>
      <xdr:colOff>104588</xdr:colOff>
      <xdr:row>57</xdr:row>
      <xdr:rowOff>239059</xdr:rowOff>
    </xdr:to>
    <xdr:sp macro="" textlink="">
      <xdr:nvSpPr>
        <xdr:cNvPr id="7" name="角丸四角形吹き出し 8">
          <a:extLst>
            <a:ext uri="{FF2B5EF4-FFF2-40B4-BE49-F238E27FC236}">
              <a16:creationId xmlns:a16="http://schemas.microsoft.com/office/drawing/2014/main" id="{7FF5B12F-AF48-40C5-96ED-9AB0ED203A2D}"/>
            </a:ext>
          </a:extLst>
        </xdr:cNvPr>
        <xdr:cNvSpPr/>
      </xdr:nvSpPr>
      <xdr:spPr>
        <a:xfrm>
          <a:off x="10975928" y="9435353"/>
          <a:ext cx="3524484" cy="829235"/>
        </a:xfrm>
        <a:prstGeom prst="wedgeRoundRectCallout">
          <a:avLst>
            <a:gd name="adj1" fmla="val -259200"/>
            <a:gd name="adj2" fmla="val -14102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間接経費</a:t>
          </a:r>
          <a:r>
            <a:rPr kumimoji="1" lang="ja-JP" altLang="en-US" sz="1200" b="1">
              <a:solidFill>
                <a:sysClr val="windowText" lastClr="000000"/>
              </a:solidFill>
            </a:rPr>
            <a:t>は、学術機関等は計上可。</a:t>
          </a:r>
          <a:endParaRPr kumimoji="1" lang="en-US" altLang="ja-JP" sz="1200" b="1">
            <a:solidFill>
              <a:sysClr val="windowText" lastClr="000000"/>
            </a:solidFill>
          </a:endParaRPr>
        </a:p>
        <a:p>
          <a:pPr algn="l"/>
          <a:r>
            <a:rPr kumimoji="1" lang="ja-JP" altLang="en-US" sz="1200" b="1">
              <a:solidFill>
                <a:sysClr val="windowText" lastClr="000000"/>
              </a:solidFill>
            </a:rPr>
            <a:t>学術機関等以外は、計上不可（０％とする）。</a:t>
          </a:r>
          <a:endParaRPr kumimoji="1" lang="en-US" altLang="ja-JP" sz="1200" b="1">
            <a:solidFill>
              <a:sysClr val="windowText" lastClr="000000"/>
            </a:solidFill>
          </a:endParaRPr>
        </a:p>
        <a:p>
          <a:pPr algn="l"/>
          <a:r>
            <a:rPr kumimoji="1" lang="ja-JP" altLang="en-US" sz="1200" b="1">
              <a:solidFill>
                <a:sysClr val="windowText" lastClr="000000"/>
              </a:solidFill>
            </a:rPr>
            <a:t>学術機関等の定義は、公募要領を確認すること。</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12</xdr:col>
      <xdr:colOff>473449</xdr:colOff>
      <xdr:row>0</xdr:row>
      <xdr:rowOff>159124</xdr:rowOff>
    </xdr:from>
    <xdr:to>
      <xdr:col>15</xdr:col>
      <xdr:colOff>92449</xdr:colOff>
      <xdr:row>3</xdr:row>
      <xdr:rowOff>205068</xdr:rowOff>
    </xdr:to>
    <xdr:sp macro="" textlink="">
      <xdr:nvSpPr>
        <xdr:cNvPr id="2" name="角丸四角形吹き出し 2">
          <a:extLst>
            <a:ext uri="{FF2B5EF4-FFF2-40B4-BE49-F238E27FC236}">
              <a16:creationId xmlns:a16="http://schemas.microsoft.com/office/drawing/2014/main" id="{567D872E-599F-47FE-805D-28DE6E734763}"/>
            </a:ext>
          </a:extLst>
        </xdr:cNvPr>
        <xdr:cNvSpPr/>
      </xdr:nvSpPr>
      <xdr:spPr>
        <a:xfrm>
          <a:off x="11389099" y="159124"/>
          <a:ext cx="1695450" cy="788894"/>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4</xdr:col>
      <xdr:colOff>3736</xdr:colOff>
      <xdr:row>2</xdr:row>
      <xdr:rowOff>183774</xdr:rowOff>
    </xdr:from>
    <xdr:to>
      <xdr:col>9</xdr:col>
      <xdr:colOff>857250</xdr:colOff>
      <xdr:row>9</xdr:row>
      <xdr:rowOff>112058</xdr:rowOff>
    </xdr:to>
    <xdr:sp macro="" textlink="">
      <xdr:nvSpPr>
        <xdr:cNvPr id="3" name="角丸四角形吹き出し 3">
          <a:extLst>
            <a:ext uri="{FF2B5EF4-FFF2-40B4-BE49-F238E27FC236}">
              <a16:creationId xmlns:a16="http://schemas.microsoft.com/office/drawing/2014/main" id="{3B1810F4-617D-4A39-9423-A35FB2D08766}"/>
            </a:ext>
          </a:extLst>
        </xdr:cNvPr>
        <xdr:cNvSpPr/>
      </xdr:nvSpPr>
      <xdr:spPr>
        <a:xfrm>
          <a:off x="4232089" y="676833"/>
          <a:ext cx="2190749" cy="1243107"/>
        </a:xfrm>
        <a:prstGeom prst="wedgeRoundRectCallout">
          <a:avLst>
            <a:gd name="adj1" fmla="val -54942"/>
            <a:gd name="adj2" fmla="val -1233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委託・共同事業先が複数の場合は、このシートをコピーして作成ください（１機関１枚）。なお、その際、計算式等ご注意ください。</a:t>
          </a:r>
        </a:p>
      </xdr:txBody>
    </xdr:sp>
    <xdr:clientData/>
  </xdr:twoCellAnchor>
  <xdr:twoCellAnchor>
    <xdr:from>
      <xdr:col>12</xdr:col>
      <xdr:colOff>435910</xdr:colOff>
      <xdr:row>8</xdr:row>
      <xdr:rowOff>13448</xdr:rowOff>
    </xdr:from>
    <xdr:to>
      <xdr:col>16</xdr:col>
      <xdr:colOff>52294</xdr:colOff>
      <xdr:row>14</xdr:row>
      <xdr:rowOff>80684</xdr:rowOff>
    </xdr:to>
    <xdr:sp macro="" textlink="">
      <xdr:nvSpPr>
        <xdr:cNvPr id="4" name="角丸四角形吹き出し 4">
          <a:extLst>
            <a:ext uri="{FF2B5EF4-FFF2-40B4-BE49-F238E27FC236}">
              <a16:creationId xmlns:a16="http://schemas.microsoft.com/office/drawing/2014/main" id="{602E75DD-8C44-4570-A1BF-A19238982F33}"/>
            </a:ext>
          </a:extLst>
        </xdr:cNvPr>
        <xdr:cNvSpPr/>
      </xdr:nvSpPr>
      <xdr:spPr>
        <a:xfrm>
          <a:off x="10416616" y="1656977"/>
          <a:ext cx="2148913" cy="1053354"/>
        </a:xfrm>
        <a:prstGeom prst="wedgeRoundRectCallout">
          <a:avLst>
            <a:gd name="adj1" fmla="val -246131"/>
            <a:gd name="adj2" fmla="val -101689"/>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14</xdr:col>
      <xdr:colOff>1541</xdr:colOff>
      <xdr:row>23</xdr:row>
      <xdr:rowOff>151701</xdr:rowOff>
    </xdr:from>
    <xdr:to>
      <xdr:col>18</xdr:col>
      <xdr:colOff>421481</xdr:colOff>
      <xdr:row>33</xdr:row>
      <xdr:rowOff>47625</xdr:rowOff>
    </xdr:to>
    <xdr:sp macro="" textlink="">
      <xdr:nvSpPr>
        <xdr:cNvPr id="5" name="角丸四角形吹き出し 5">
          <a:extLst>
            <a:ext uri="{FF2B5EF4-FFF2-40B4-BE49-F238E27FC236}">
              <a16:creationId xmlns:a16="http://schemas.microsoft.com/office/drawing/2014/main" id="{F857ABEF-598D-48A0-B563-E8B4A9D7F668}"/>
            </a:ext>
          </a:extLst>
        </xdr:cNvPr>
        <xdr:cNvSpPr/>
      </xdr:nvSpPr>
      <xdr:spPr>
        <a:xfrm>
          <a:off x="12324510" y="4318889"/>
          <a:ext cx="3182190" cy="1562799"/>
        </a:xfrm>
        <a:prstGeom prst="wedgeRoundRectCallout">
          <a:avLst>
            <a:gd name="adj1" fmla="val -203036"/>
            <a:gd name="adj2" fmla="val -68496"/>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セルには計算式が入っています。</a:t>
          </a:r>
          <a:endParaRPr kumimoji="1" lang="en-US" altLang="ja-JP" sz="1200" b="1">
            <a:solidFill>
              <a:srgbClr val="FF0000"/>
            </a:solidFill>
          </a:endParaRPr>
        </a:p>
        <a:p>
          <a:pPr algn="l"/>
          <a:r>
            <a:rPr kumimoji="1" lang="ja-JP" altLang="en-US" sz="1200" b="1">
              <a:solidFill>
                <a:srgbClr val="FF0000"/>
              </a:solidFill>
            </a:rPr>
            <a:t>行が過不足する場合は適宜行挿入／削除</a:t>
          </a:r>
          <a:r>
            <a:rPr kumimoji="1" lang="ja-JP" altLang="en-US" sz="1200" b="1">
              <a:solidFill>
                <a:sysClr val="windowText" lastClr="000000"/>
              </a:solidFill>
            </a:rPr>
            <a:t>してください。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9</xdr:col>
      <xdr:colOff>75079</xdr:colOff>
      <xdr:row>29</xdr:row>
      <xdr:rowOff>29697</xdr:rowOff>
    </xdr:from>
    <xdr:to>
      <xdr:col>9</xdr:col>
      <xdr:colOff>1445559</xdr:colOff>
      <xdr:row>34</xdr:row>
      <xdr:rowOff>7284</xdr:rowOff>
    </xdr:to>
    <xdr:sp macro="" textlink="">
      <xdr:nvSpPr>
        <xdr:cNvPr id="6" name="角丸四角形吹き出し 6">
          <a:extLst>
            <a:ext uri="{FF2B5EF4-FFF2-40B4-BE49-F238E27FC236}">
              <a16:creationId xmlns:a16="http://schemas.microsoft.com/office/drawing/2014/main" id="{A6C80303-0DFB-48AE-9593-01E60FB5640E}"/>
            </a:ext>
          </a:extLst>
        </xdr:cNvPr>
        <xdr:cNvSpPr/>
      </xdr:nvSpPr>
      <xdr:spPr>
        <a:xfrm>
          <a:off x="6161554" y="5306547"/>
          <a:ext cx="1370480" cy="834837"/>
        </a:xfrm>
        <a:prstGeom prst="wedgeRoundRectCallout">
          <a:avLst>
            <a:gd name="adj1" fmla="val -218896"/>
            <a:gd name="adj2" fmla="val -20027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研究員の労務費の計上は健保等級の時間単価。</a:t>
          </a:r>
        </a:p>
      </xdr:txBody>
    </xdr:sp>
    <xdr:clientData/>
  </xdr:twoCellAnchor>
  <xdr:twoCellAnchor>
    <xdr:from>
      <xdr:col>12</xdr:col>
      <xdr:colOff>612588</xdr:colOff>
      <xdr:row>39</xdr:row>
      <xdr:rowOff>97118</xdr:rowOff>
    </xdr:from>
    <xdr:to>
      <xdr:col>15</xdr:col>
      <xdr:colOff>501400</xdr:colOff>
      <xdr:row>45</xdr:row>
      <xdr:rowOff>56155</xdr:rowOff>
    </xdr:to>
    <xdr:sp macro="" textlink="">
      <xdr:nvSpPr>
        <xdr:cNvPr id="8" name="角丸四角形吹き出し 8">
          <a:extLst>
            <a:ext uri="{FF2B5EF4-FFF2-40B4-BE49-F238E27FC236}">
              <a16:creationId xmlns:a16="http://schemas.microsoft.com/office/drawing/2014/main" id="{969BD09A-B653-42AC-9CA5-8AACD5ABB4E7}"/>
            </a:ext>
          </a:extLst>
        </xdr:cNvPr>
        <xdr:cNvSpPr/>
      </xdr:nvSpPr>
      <xdr:spPr>
        <a:xfrm>
          <a:off x="10593294" y="6835589"/>
          <a:ext cx="1793812" cy="945154"/>
        </a:xfrm>
        <a:prstGeom prst="wedgeRoundRectCallout">
          <a:avLst>
            <a:gd name="adj1" fmla="val -80156"/>
            <a:gd name="adj2" fmla="val 15809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a:t>
          </a:r>
          <a:r>
            <a:rPr kumimoji="1" lang="ja-JP" altLang="en-US" sz="1200" b="1">
              <a:solidFill>
                <a:srgbClr val="FF0000"/>
              </a:solidFill>
            </a:rPr>
            <a:t>自動計算</a:t>
          </a:r>
          <a:r>
            <a:rPr kumimoji="1" lang="ja-JP" altLang="en-US" sz="1200" b="1">
              <a:solidFill>
                <a:sysClr val="windowText" lastClr="000000"/>
              </a:solidFill>
            </a:rPr>
            <a:t>ですので、直接の数字の打ち込みはしないでください。</a:t>
          </a:r>
        </a:p>
      </xdr:txBody>
    </xdr:sp>
    <xdr:clientData/>
  </xdr:twoCellAnchor>
  <xdr:twoCellAnchor>
    <xdr:from>
      <xdr:col>12</xdr:col>
      <xdr:colOff>245410</xdr:colOff>
      <xdr:row>15</xdr:row>
      <xdr:rowOff>42022</xdr:rowOff>
    </xdr:from>
    <xdr:to>
      <xdr:col>17</xdr:col>
      <xdr:colOff>95250</xdr:colOff>
      <xdr:row>23</xdr:row>
      <xdr:rowOff>9525</xdr:rowOff>
    </xdr:to>
    <xdr:sp macro="" textlink="">
      <xdr:nvSpPr>
        <xdr:cNvPr id="10" name="角丸四角形吹き出し 10">
          <a:extLst>
            <a:ext uri="{FF2B5EF4-FFF2-40B4-BE49-F238E27FC236}">
              <a16:creationId xmlns:a16="http://schemas.microsoft.com/office/drawing/2014/main" id="{8CFF26EC-1352-43D5-9107-BD29BA867E73}"/>
            </a:ext>
          </a:extLst>
        </xdr:cNvPr>
        <xdr:cNvSpPr/>
      </xdr:nvSpPr>
      <xdr:spPr>
        <a:xfrm>
          <a:off x="11161060" y="2918572"/>
          <a:ext cx="3297890" cy="1339103"/>
        </a:xfrm>
        <a:prstGeom prst="wedgeRoundRectCallout">
          <a:avLst>
            <a:gd name="adj1" fmla="val -111744"/>
            <a:gd name="adj2" fmla="val -8027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50</a:t>
          </a:r>
          <a:r>
            <a:rPr kumimoji="1" lang="ja-JP" altLang="en-US" sz="1200" b="1">
              <a:solidFill>
                <a:srgbClr val="FF0000"/>
              </a:solidFill>
            </a:rPr>
            <a:t>万円以上の機械装置等は補助事業者の帰属</a:t>
          </a:r>
          <a:r>
            <a:rPr kumimoji="1" lang="ja-JP" altLang="en-US" sz="1200" b="1">
              <a:solidFill>
                <a:sysClr val="windowText" lastClr="000000"/>
              </a:solidFill>
            </a:rPr>
            <a:t>となるのでご注意ください。ただし、学術機関等については、要件を満たせば別の定めとすることも可能なので、必ず公募要領をご確認ください。</a:t>
          </a:r>
        </a:p>
      </xdr:txBody>
    </xdr:sp>
    <xdr:clientData/>
  </xdr:twoCellAnchor>
  <xdr:twoCellAnchor>
    <xdr:from>
      <xdr:col>15</xdr:col>
      <xdr:colOff>416719</xdr:colOff>
      <xdr:row>1</xdr:row>
      <xdr:rowOff>47625</xdr:rowOff>
    </xdr:from>
    <xdr:to>
      <xdr:col>18</xdr:col>
      <xdr:colOff>210872</xdr:colOff>
      <xdr:row>4</xdr:row>
      <xdr:rowOff>103981</xdr:rowOff>
    </xdr:to>
    <xdr:sp macro="" textlink="">
      <xdr:nvSpPr>
        <xdr:cNvPr id="11" name="角丸四角形吹き出し 10">
          <a:extLst>
            <a:ext uri="{FF2B5EF4-FFF2-40B4-BE49-F238E27FC236}">
              <a16:creationId xmlns:a16="http://schemas.microsoft.com/office/drawing/2014/main" id="{C9A90D19-8D83-4A46-8DE5-51F39FD2EBD2}"/>
            </a:ext>
          </a:extLst>
        </xdr:cNvPr>
        <xdr:cNvSpPr/>
      </xdr:nvSpPr>
      <xdr:spPr>
        <a:xfrm>
          <a:off x="13430250" y="297656"/>
          <a:ext cx="1865841" cy="806450"/>
        </a:xfrm>
        <a:prstGeom prst="wedgeRoundRectCallout">
          <a:avLst>
            <a:gd name="adj1" fmla="val -25653"/>
            <a:gd name="adj2" fmla="val 61557"/>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事業期間外であれば作成不要</a:t>
          </a:r>
        </a:p>
      </xdr:txBody>
    </xdr:sp>
    <xdr:clientData/>
  </xdr:twoCellAnchor>
  <xdr:twoCellAnchor>
    <xdr:from>
      <xdr:col>15</xdr:col>
      <xdr:colOff>547687</xdr:colOff>
      <xdr:row>35</xdr:row>
      <xdr:rowOff>35719</xdr:rowOff>
    </xdr:from>
    <xdr:to>
      <xdr:col>18</xdr:col>
      <xdr:colOff>648756</xdr:colOff>
      <xdr:row>41</xdr:row>
      <xdr:rowOff>42631</xdr:rowOff>
    </xdr:to>
    <xdr:sp macro="" textlink="">
      <xdr:nvSpPr>
        <xdr:cNvPr id="13" name="角丸四角形吹き出し 7">
          <a:extLst>
            <a:ext uri="{FF2B5EF4-FFF2-40B4-BE49-F238E27FC236}">
              <a16:creationId xmlns:a16="http://schemas.microsoft.com/office/drawing/2014/main" id="{3A9EF4C6-5353-48DF-8480-7A7A64D9F8E8}"/>
            </a:ext>
          </a:extLst>
        </xdr:cNvPr>
        <xdr:cNvSpPr/>
      </xdr:nvSpPr>
      <xdr:spPr>
        <a:xfrm>
          <a:off x="13561218" y="6203157"/>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13</xdr:col>
      <xdr:colOff>309562</xdr:colOff>
      <xdr:row>55</xdr:row>
      <xdr:rowOff>95250</xdr:rowOff>
    </xdr:from>
    <xdr:to>
      <xdr:col>19</xdr:col>
      <xdr:colOff>134470</xdr:colOff>
      <xdr:row>58</xdr:row>
      <xdr:rowOff>1256</xdr:rowOff>
    </xdr:to>
    <xdr:sp macro="" textlink="">
      <xdr:nvSpPr>
        <xdr:cNvPr id="7" name="角丸四角形吹き出し 8">
          <a:extLst>
            <a:ext uri="{FF2B5EF4-FFF2-40B4-BE49-F238E27FC236}">
              <a16:creationId xmlns:a16="http://schemas.microsoft.com/office/drawing/2014/main" id="{16DCDD6C-5C31-4184-8B0A-BEFD2801E423}"/>
            </a:ext>
          </a:extLst>
        </xdr:cNvPr>
        <xdr:cNvSpPr/>
      </xdr:nvSpPr>
      <xdr:spPr>
        <a:xfrm>
          <a:off x="10940209" y="9485779"/>
          <a:ext cx="3590085" cy="787536"/>
        </a:xfrm>
        <a:prstGeom prst="wedgeRoundRectCallout">
          <a:avLst>
            <a:gd name="adj1" fmla="val -250350"/>
            <a:gd name="adj2" fmla="val -15216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間接経費</a:t>
          </a:r>
          <a:r>
            <a:rPr kumimoji="1" lang="ja-JP" altLang="en-US" sz="1200" b="1">
              <a:solidFill>
                <a:sysClr val="windowText" lastClr="000000"/>
              </a:solidFill>
            </a:rPr>
            <a:t>は、学術機関等は計上可。</a:t>
          </a:r>
          <a:endParaRPr kumimoji="1" lang="en-US" altLang="ja-JP" sz="1200" b="1">
            <a:solidFill>
              <a:sysClr val="windowText" lastClr="000000"/>
            </a:solidFill>
          </a:endParaRPr>
        </a:p>
        <a:p>
          <a:pPr algn="l"/>
          <a:r>
            <a:rPr kumimoji="1" lang="ja-JP" altLang="en-US" sz="1200" b="1">
              <a:solidFill>
                <a:sysClr val="windowText" lastClr="000000"/>
              </a:solidFill>
            </a:rPr>
            <a:t>学術機関等以外は、計上不可（０％とする）。</a:t>
          </a:r>
          <a:endParaRPr kumimoji="1" lang="en-US" altLang="ja-JP" sz="1200" b="1">
            <a:solidFill>
              <a:sysClr val="windowText" lastClr="000000"/>
            </a:solidFill>
          </a:endParaRPr>
        </a:p>
        <a:p>
          <a:pPr algn="l"/>
          <a:r>
            <a:rPr kumimoji="1" lang="ja-JP" altLang="en-US" sz="1200" b="1">
              <a:solidFill>
                <a:sysClr val="windowText" lastClr="000000"/>
              </a:solidFill>
            </a:rPr>
            <a:t>学術機関等の定義は、公募要領を確認すること。</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twoCellAnchor>
    <xdr:from>
      <xdr:col>0</xdr:col>
      <xdr:colOff>649941</xdr:colOff>
      <xdr:row>6</xdr:row>
      <xdr:rowOff>67236</xdr:rowOff>
    </xdr:from>
    <xdr:to>
      <xdr:col>1</xdr:col>
      <xdr:colOff>1436595</xdr:colOff>
      <xdr:row>10</xdr:row>
      <xdr:rowOff>152586</xdr:rowOff>
    </xdr:to>
    <xdr:sp macro="" textlink="">
      <xdr:nvSpPr>
        <xdr:cNvPr id="12" name="角丸四角形吹き出し 9">
          <a:extLst>
            <a:ext uri="{FF2B5EF4-FFF2-40B4-BE49-F238E27FC236}">
              <a16:creationId xmlns:a16="http://schemas.microsoft.com/office/drawing/2014/main" id="{CD09641A-A83E-4EE1-BF85-E7E626D28352}"/>
            </a:ext>
          </a:extLst>
        </xdr:cNvPr>
        <xdr:cNvSpPr/>
      </xdr:nvSpPr>
      <xdr:spPr>
        <a:xfrm>
          <a:off x="649941" y="1389530"/>
          <a:ext cx="2602007" cy="757703"/>
        </a:xfrm>
        <a:prstGeom prst="wedgeRoundRectCallout">
          <a:avLst>
            <a:gd name="adj1" fmla="val -44198"/>
            <a:gd name="adj2" fmla="val -10468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委託・共同事業先名称を記載してください。</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12</xdr:col>
      <xdr:colOff>473449</xdr:colOff>
      <xdr:row>0</xdr:row>
      <xdr:rowOff>159124</xdr:rowOff>
    </xdr:from>
    <xdr:to>
      <xdr:col>15</xdr:col>
      <xdr:colOff>92449</xdr:colOff>
      <xdr:row>3</xdr:row>
      <xdr:rowOff>205068</xdr:rowOff>
    </xdr:to>
    <xdr:sp macro="" textlink="">
      <xdr:nvSpPr>
        <xdr:cNvPr id="2" name="角丸四角形吹き出し 2">
          <a:extLst>
            <a:ext uri="{FF2B5EF4-FFF2-40B4-BE49-F238E27FC236}">
              <a16:creationId xmlns:a16="http://schemas.microsoft.com/office/drawing/2014/main" id="{F64E5E25-B720-44E1-B5D5-9F1E11F4A156}"/>
            </a:ext>
          </a:extLst>
        </xdr:cNvPr>
        <xdr:cNvSpPr/>
      </xdr:nvSpPr>
      <xdr:spPr>
        <a:xfrm>
          <a:off x="11389099" y="159124"/>
          <a:ext cx="1695450" cy="788894"/>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4</xdr:col>
      <xdr:colOff>3736</xdr:colOff>
      <xdr:row>2</xdr:row>
      <xdr:rowOff>183774</xdr:rowOff>
    </xdr:from>
    <xdr:to>
      <xdr:col>9</xdr:col>
      <xdr:colOff>857250</xdr:colOff>
      <xdr:row>9</xdr:row>
      <xdr:rowOff>104588</xdr:rowOff>
    </xdr:to>
    <xdr:sp macro="" textlink="">
      <xdr:nvSpPr>
        <xdr:cNvPr id="3" name="角丸四角形吹き出し 3">
          <a:extLst>
            <a:ext uri="{FF2B5EF4-FFF2-40B4-BE49-F238E27FC236}">
              <a16:creationId xmlns:a16="http://schemas.microsoft.com/office/drawing/2014/main" id="{F026B34F-4987-4515-A43E-485A680D55A1}"/>
            </a:ext>
          </a:extLst>
        </xdr:cNvPr>
        <xdr:cNvSpPr/>
      </xdr:nvSpPr>
      <xdr:spPr>
        <a:xfrm>
          <a:off x="4232089" y="676833"/>
          <a:ext cx="2190749" cy="1235637"/>
        </a:xfrm>
        <a:prstGeom prst="wedgeRoundRectCallout">
          <a:avLst>
            <a:gd name="adj1" fmla="val -54942"/>
            <a:gd name="adj2" fmla="val -1233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委託・共同事業先が複数の場合は、このシートをコピーして作成ください（１機関１枚）。なお、その際、計算式等ご注意ください。</a:t>
          </a:r>
        </a:p>
      </xdr:txBody>
    </xdr:sp>
    <xdr:clientData/>
  </xdr:twoCellAnchor>
  <xdr:twoCellAnchor>
    <xdr:from>
      <xdr:col>12</xdr:col>
      <xdr:colOff>435910</xdr:colOff>
      <xdr:row>8</xdr:row>
      <xdr:rowOff>13448</xdr:rowOff>
    </xdr:from>
    <xdr:to>
      <xdr:col>16</xdr:col>
      <xdr:colOff>216647</xdr:colOff>
      <xdr:row>14</xdr:row>
      <xdr:rowOff>80684</xdr:rowOff>
    </xdr:to>
    <xdr:sp macro="" textlink="">
      <xdr:nvSpPr>
        <xdr:cNvPr id="4" name="角丸四角形吹き出し 4">
          <a:extLst>
            <a:ext uri="{FF2B5EF4-FFF2-40B4-BE49-F238E27FC236}">
              <a16:creationId xmlns:a16="http://schemas.microsoft.com/office/drawing/2014/main" id="{C568A602-67B0-492A-9F24-884357749F32}"/>
            </a:ext>
          </a:extLst>
        </xdr:cNvPr>
        <xdr:cNvSpPr/>
      </xdr:nvSpPr>
      <xdr:spPr>
        <a:xfrm>
          <a:off x="10416616" y="1656977"/>
          <a:ext cx="2313266" cy="1053354"/>
        </a:xfrm>
        <a:prstGeom prst="wedgeRoundRectCallout">
          <a:avLst>
            <a:gd name="adj1" fmla="val -196074"/>
            <a:gd name="adj2" fmla="val -9459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13</xdr:col>
      <xdr:colOff>275385</xdr:colOff>
      <xdr:row>23</xdr:row>
      <xdr:rowOff>115982</xdr:rowOff>
    </xdr:from>
    <xdr:to>
      <xdr:col>18</xdr:col>
      <xdr:colOff>4762</xdr:colOff>
      <xdr:row>32</xdr:row>
      <xdr:rowOff>107156</xdr:rowOff>
    </xdr:to>
    <xdr:sp macro="" textlink="">
      <xdr:nvSpPr>
        <xdr:cNvPr id="5" name="角丸四角形吹き出し 5">
          <a:extLst>
            <a:ext uri="{FF2B5EF4-FFF2-40B4-BE49-F238E27FC236}">
              <a16:creationId xmlns:a16="http://schemas.microsoft.com/office/drawing/2014/main" id="{3A38FC37-F293-4E49-84C9-5C850F372AE5}"/>
            </a:ext>
          </a:extLst>
        </xdr:cNvPr>
        <xdr:cNvSpPr/>
      </xdr:nvSpPr>
      <xdr:spPr>
        <a:xfrm>
          <a:off x="11907791" y="4283170"/>
          <a:ext cx="3182190" cy="1491361"/>
        </a:xfrm>
        <a:prstGeom prst="wedgeRoundRectCallout">
          <a:avLst>
            <a:gd name="adj1" fmla="val -201165"/>
            <a:gd name="adj2" fmla="val -7155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セルには計算式が入っています。</a:t>
          </a:r>
          <a:endParaRPr kumimoji="1" lang="en-US" altLang="ja-JP" sz="1200" b="1">
            <a:solidFill>
              <a:srgbClr val="FF0000"/>
            </a:solidFill>
          </a:endParaRPr>
        </a:p>
        <a:p>
          <a:pPr algn="l"/>
          <a:r>
            <a:rPr kumimoji="1" lang="ja-JP" altLang="en-US" sz="1200" b="1">
              <a:solidFill>
                <a:srgbClr val="FF0000"/>
              </a:solidFill>
            </a:rPr>
            <a:t>行が過不足する場合は適宜行挿入／削除</a:t>
          </a:r>
          <a:r>
            <a:rPr kumimoji="1" lang="ja-JP" altLang="en-US" sz="1200" b="1">
              <a:solidFill>
                <a:sysClr val="windowText" lastClr="000000"/>
              </a:solidFill>
            </a:rPr>
            <a:t>してください。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9</xdr:col>
      <xdr:colOff>75079</xdr:colOff>
      <xdr:row>29</xdr:row>
      <xdr:rowOff>29697</xdr:rowOff>
    </xdr:from>
    <xdr:to>
      <xdr:col>10</xdr:col>
      <xdr:colOff>321235</xdr:colOff>
      <xdr:row>34</xdr:row>
      <xdr:rowOff>7284</xdr:rowOff>
    </xdr:to>
    <xdr:sp macro="" textlink="">
      <xdr:nvSpPr>
        <xdr:cNvPr id="6" name="角丸四角形吹き出し 6">
          <a:extLst>
            <a:ext uri="{FF2B5EF4-FFF2-40B4-BE49-F238E27FC236}">
              <a16:creationId xmlns:a16="http://schemas.microsoft.com/office/drawing/2014/main" id="{69A0EE69-2D2D-4AE2-9E97-2A02960C0322}"/>
            </a:ext>
          </a:extLst>
        </xdr:cNvPr>
        <xdr:cNvSpPr/>
      </xdr:nvSpPr>
      <xdr:spPr>
        <a:xfrm>
          <a:off x="5640667" y="5124638"/>
          <a:ext cx="1717862" cy="799352"/>
        </a:xfrm>
        <a:prstGeom prst="wedgeRoundRectCallout">
          <a:avLst>
            <a:gd name="adj1" fmla="val -218896"/>
            <a:gd name="adj2" fmla="val -20027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p>
      </xdr:txBody>
    </xdr:sp>
    <xdr:clientData/>
  </xdr:twoCellAnchor>
  <xdr:twoCellAnchor>
    <xdr:from>
      <xdr:col>13</xdr:col>
      <xdr:colOff>51547</xdr:colOff>
      <xdr:row>40</xdr:row>
      <xdr:rowOff>66115</xdr:rowOff>
    </xdr:from>
    <xdr:to>
      <xdr:col>15</xdr:col>
      <xdr:colOff>501400</xdr:colOff>
      <xdr:row>47</xdr:row>
      <xdr:rowOff>14941</xdr:rowOff>
    </xdr:to>
    <xdr:sp macro="" textlink="">
      <xdr:nvSpPr>
        <xdr:cNvPr id="8" name="角丸四角形吹き出し 8">
          <a:extLst>
            <a:ext uri="{FF2B5EF4-FFF2-40B4-BE49-F238E27FC236}">
              <a16:creationId xmlns:a16="http://schemas.microsoft.com/office/drawing/2014/main" id="{818D5F3C-BCA2-467C-A470-1440B97B061C}"/>
            </a:ext>
          </a:extLst>
        </xdr:cNvPr>
        <xdr:cNvSpPr/>
      </xdr:nvSpPr>
      <xdr:spPr>
        <a:xfrm>
          <a:off x="10682194" y="6968939"/>
          <a:ext cx="1704912" cy="1099296"/>
        </a:xfrm>
        <a:prstGeom prst="wedgeRoundRectCallout">
          <a:avLst>
            <a:gd name="adj1" fmla="val -85288"/>
            <a:gd name="adj2" fmla="val 113645"/>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a:t>
          </a:r>
          <a:r>
            <a:rPr kumimoji="1" lang="ja-JP" altLang="en-US" sz="1200" b="1">
              <a:solidFill>
                <a:srgbClr val="FF0000"/>
              </a:solidFill>
            </a:rPr>
            <a:t>自動計算</a:t>
          </a:r>
          <a:r>
            <a:rPr kumimoji="1" lang="ja-JP" altLang="en-US" sz="1200" b="1">
              <a:solidFill>
                <a:sysClr val="windowText" lastClr="000000"/>
              </a:solidFill>
            </a:rPr>
            <a:t>ですので、直接の数字の打ち込みはしないでください。</a:t>
          </a:r>
        </a:p>
      </xdr:txBody>
    </xdr:sp>
    <xdr:clientData/>
  </xdr:twoCellAnchor>
  <xdr:twoCellAnchor>
    <xdr:from>
      <xdr:col>0</xdr:col>
      <xdr:colOff>508746</xdr:colOff>
      <xdr:row>5</xdr:row>
      <xdr:rowOff>135032</xdr:rowOff>
    </xdr:from>
    <xdr:to>
      <xdr:col>1</xdr:col>
      <xdr:colOff>1295400</xdr:colOff>
      <xdr:row>9</xdr:row>
      <xdr:rowOff>76200</xdr:rowOff>
    </xdr:to>
    <xdr:sp macro="" textlink="">
      <xdr:nvSpPr>
        <xdr:cNvPr id="9" name="角丸四角形吹き出し 9">
          <a:extLst>
            <a:ext uri="{FF2B5EF4-FFF2-40B4-BE49-F238E27FC236}">
              <a16:creationId xmlns:a16="http://schemas.microsoft.com/office/drawing/2014/main" id="{DA6AA090-02B1-4823-978B-9C441F5038ED}"/>
            </a:ext>
          </a:extLst>
        </xdr:cNvPr>
        <xdr:cNvSpPr/>
      </xdr:nvSpPr>
      <xdr:spPr>
        <a:xfrm>
          <a:off x="508746" y="1297082"/>
          <a:ext cx="2605929" cy="626968"/>
        </a:xfrm>
        <a:prstGeom prst="wedgeRoundRectCallout">
          <a:avLst>
            <a:gd name="adj1" fmla="val -44198"/>
            <a:gd name="adj2" fmla="val -10468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委託・共同事業先名称を記載してください。</a:t>
          </a:r>
        </a:p>
      </xdr:txBody>
    </xdr:sp>
    <xdr:clientData/>
  </xdr:twoCellAnchor>
  <xdr:twoCellAnchor>
    <xdr:from>
      <xdr:col>12</xdr:col>
      <xdr:colOff>245410</xdr:colOff>
      <xdr:row>15</xdr:row>
      <xdr:rowOff>42022</xdr:rowOff>
    </xdr:from>
    <xdr:to>
      <xdr:col>17</xdr:col>
      <xdr:colOff>95250</xdr:colOff>
      <xdr:row>23</xdr:row>
      <xdr:rowOff>9525</xdr:rowOff>
    </xdr:to>
    <xdr:sp macro="" textlink="">
      <xdr:nvSpPr>
        <xdr:cNvPr id="10" name="角丸四角形吹き出し 10">
          <a:extLst>
            <a:ext uri="{FF2B5EF4-FFF2-40B4-BE49-F238E27FC236}">
              <a16:creationId xmlns:a16="http://schemas.microsoft.com/office/drawing/2014/main" id="{8656BD1B-FB80-4288-9F5D-5C7DA8D10326}"/>
            </a:ext>
          </a:extLst>
        </xdr:cNvPr>
        <xdr:cNvSpPr/>
      </xdr:nvSpPr>
      <xdr:spPr>
        <a:xfrm>
          <a:off x="11161060" y="2918572"/>
          <a:ext cx="3297890" cy="1339103"/>
        </a:xfrm>
        <a:prstGeom prst="wedgeRoundRectCallout">
          <a:avLst>
            <a:gd name="adj1" fmla="val -111744"/>
            <a:gd name="adj2" fmla="val -8027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50</a:t>
          </a:r>
          <a:r>
            <a:rPr kumimoji="1" lang="ja-JP" altLang="en-US" sz="1200" b="1">
              <a:solidFill>
                <a:srgbClr val="FF0000"/>
              </a:solidFill>
            </a:rPr>
            <a:t>万円以上の機械装置等は補助事業者の帰属</a:t>
          </a:r>
          <a:r>
            <a:rPr kumimoji="1" lang="ja-JP" altLang="en-US" sz="1200" b="1">
              <a:solidFill>
                <a:sysClr val="windowText" lastClr="000000"/>
              </a:solidFill>
            </a:rPr>
            <a:t>となるのでご注意ください。ただし、学術機関等については、要件を満たせば別の定めとすることも可能なので、必ず公募要領をご確認ください。</a:t>
          </a:r>
        </a:p>
      </xdr:txBody>
    </xdr:sp>
    <xdr:clientData/>
  </xdr:twoCellAnchor>
  <xdr:twoCellAnchor>
    <xdr:from>
      <xdr:col>16</xdr:col>
      <xdr:colOff>0</xdr:colOff>
      <xdr:row>2</xdr:row>
      <xdr:rowOff>0</xdr:rowOff>
    </xdr:from>
    <xdr:to>
      <xdr:col>18</xdr:col>
      <xdr:colOff>484716</xdr:colOff>
      <xdr:row>5</xdr:row>
      <xdr:rowOff>139700</xdr:rowOff>
    </xdr:to>
    <xdr:sp macro="" textlink="">
      <xdr:nvSpPr>
        <xdr:cNvPr id="11" name="角丸四角形吹き出し 10">
          <a:extLst>
            <a:ext uri="{FF2B5EF4-FFF2-40B4-BE49-F238E27FC236}">
              <a16:creationId xmlns:a16="http://schemas.microsoft.com/office/drawing/2014/main" id="{BF66A47C-6302-4A0D-85B0-DBF553DA7D2C}"/>
            </a:ext>
          </a:extLst>
        </xdr:cNvPr>
        <xdr:cNvSpPr/>
      </xdr:nvSpPr>
      <xdr:spPr>
        <a:xfrm>
          <a:off x="13677900" y="495300"/>
          <a:ext cx="1856316" cy="806450"/>
        </a:xfrm>
        <a:prstGeom prst="wedgeRoundRectCallout">
          <a:avLst>
            <a:gd name="adj1" fmla="val -25653"/>
            <a:gd name="adj2" fmla="val 61557"/>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baseline="0">
              <a:solidFill>
                <a:sysClr val="windowText" lastClr="000000"/>
              </a:solidFill>
            </a:rPr>
            <a:t>事業期間外であれば作成不要</a:t>
          </a:r>
        </a:p>
      </xdr:txBody>
    </xdr:sp>
    <xdr:clientData/>
  </xdr:twoCellAnchor>
  <xdr:twoCellAnchor>
    <xdr:from>
      <xdr:col>15</xdr:col>
      <xdr:colOff>345281</xdr:colOff>
      <xdr:row>34</xdr:row>
      <xdr:rowOff>83344</xdr:rowOff>
    </xdr:from>
    <xdr:to>
      <xdr:col>18</xdr:col>
      <xdr:colOff>446350</xdr:colOff>
      <xdr:row>40</xdr:row>
      <xdr:rowOff>90256</xdr:rowOff>
    </xdr:to>
    <xdr:sp macro="" textlink="">
      <xdr:nvSpPr>
        <xdr:cNvPr id="13" name="角丸四角形吹き出し 7">
          <a:extLst>
            <a:ext uri="{FF2B5EF4-FFF2-40B4-BE49-F238E27FC236}">
              <a16:creationId xmlns:a16="http://schemas.microsoft.com/office/drawing/2014/main" id="{888F5927-5644-4D3F-88CF-819EF223F8E0}"/>
            </a:ext>
          </a:extLst>
        </xdr:cNvPr>
        <xdr:cNvSpPr/>
      </xdr:nvSpPr>
      <xdr:spPr>
        <a:xfrm>
          <a:off x="13358812" y="6084094"/>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13</xdr:col>
      <xdr:colOff>297657</xdr:colOff>
      <xdr:row>55</xdr:row>
      <xdr:rowOff>119063</xdr:rowOff>
    </xdr:from>
    <xdr:to>
      <xdr:col>19</xdr:col>
      <xdr:colOff>209176</xdr:colOff>
      <xdr:row>58</xdr:row>
      <xdr:rowOff>21568</xdr:rowOff>
    </xdr:to>
    <xdr:sp macro="" textlink="">
      <xdr:nvSpPr>
        <xdr:cNvPr id="7" name="角丸四角形吹き出し 8">
          <a:extLst>
            <a:ext uri="{FF2B5EF4-FFF2-40B4-BE49-F238E27FC236}">
              <a16:creationId xmlns:a16="http://schemas.microsoft.com/office/drawing/2014/main" id="{D6BC5BB8-4E98-4E9F-80D4-2B47C2BA355D}"/>
            </a:ext>
          </a:extLst>
        </xdr:cNvPr>
        <xdr:cNvSpPr/>
      </xdr:nvSpPr>
      <xdr:spPr>
        <a:xfrm>
          <a:off x="10928304" y="9509592"/>
          <a:ext cx="3676696" cy="784035"/>
        </a:xfrm>
        <a:prstGeom prst="wedgeRoundRectCallout">
          <a:avLst>
            <a:gd name="adj1" fmla="val -248312"/>
            <a:gd name="adj2" fmla="val -16068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間接経費</a:t>
          </a:r>
          <a:r>
            <a:rPr kumimoji="1" lang="ja-JP" altLang="en-US" sz="1200" b="1">
              <a:solidFill>
                <a:sysClr val="windowText" lastClr="000000"/>
              </a:solidFill>
            </a:rPr>
            <a:t>は、学術機関等は計上可。</a:t>
          </a:r>
          <a:endParaRPr kumimoji="1" lang="en-US" altLang="ja-JP" sz="1200" b="1">
            <a:solidFill>
              <a:sysClr val="windowText" lastClr="000000"/>
            </a:solidFill>
          </a:endParaRPr>
        </a:p>
        <a:p>
          <a:pPr algn="l"/>
          <a:r>
            <a:rPr kumimoji="1" lang="ja-JP" altLang="en-US" sz="1200" b="1">
              <a:solidFill>
                <a:sysClr val="windowText" lastClr="000000"/>
              </a:solidFill>
            </a:rPr>
            <a:t>学術機関等以外は、計上不可（０％とする）。</a:t>
          </a:r>
          <a:endParaRPr kumimoji="1" lang="en-US" altLang="ja-JP" sz="1200" b="1">
            <a:solidFill>
              <a:sysClr val="windowText" lastClr="000000"/>
            </a:solidFill>
          </a:endParaRPr>
        </a:p>
        <a:p>
          <a:pPr algn="l"/>
          <a:r>
            <a:rPr kumimoji="1" lang="ja-JP" altLang="en-US" sz="1200" b="1">
              <a:solidFill>
                <a:sysClr val="windowText" lastClr="000000"/>
              </a:solidFill>
            </a:rPr>
            <a:t>学術機関等の定義は、公募要領を確認すること。</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12</xdr:col>
      <xdr:colOff>473449</xdr:colOff>
      <xdr:row>0</xdr:row>
      <xdr:rowOff>159124</xdr:rowOff>
    </xdr:from>
    <xdr:to>
      <xdr:col>15</xdr:col>
      <xdr:colOff>92449</xdr:colOff>
      <xdr:row>3</xdr:row>
      <xdr:rowOff>205068</xdr:rowOff>
    </xdr:to>
    <xdr:sp macro="" textlink="">
      <xdr:nvSpPr>
        <xdr:cNvPr id="3" name="角丸四角形吹き出し 2">
          <a:extLst>
            <a:ext uri="{FF2B5EF4-FFF2-40B4-BE49-F238E27FC236}">
              <a16:creationId xmlns:a16="http://schemas.microsoft.com/office/drawing/2014/main" id="{00000000-0008-0000-0700-000003000000}"/>
            </a:ext>
          </a:extLst>
        </xdr:cNvPr>
        <xdr:cNvSpPr/>
      </xdr:nvSpPr>
      <xdr:spPr>
        <a:xfrm>
          <a:off x="11389099" y="159124"/>
          <a:ext cx="1695450" cy="788894"/>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4</xdr:col>
      <xdr:colOff>3736</xdr:colOff>
      <xdr:row>2</xdr:row>
      <xdr:rowOff>183774</xdr:rowOff>
    </xdr:from>
    <xdr:to>
      <xdr:col>9</xdr:col>
      <xdr:colOff>857250</xdr:colOff>
      <xdr:row>9</xdr:row>
      <xdr:rowOff>104588</xdr:rowOff>
    </xdr:to>
    <xdr:sp macro="" textlink="">
      <xdr:nvSpPr>
        <xdr:cNvPr id="4" name="角丸四角形吹き出し 3">
          <a:extLst>
            <a:ext uri="{FF2B5EF4-FFF2-40B4-BE49-F238E27FC236}">
              <a16:creationId xmlns:a16="http://schemas.microsoft.com/office/drawing/2014/main" id="{00000000-0008-0000-0700-000004000000}"/>
            </a:ext>
          </a:extLst>
        </xdr:cNvPr>
        <xdr:cNvSpPr/>
      </xdr:nvSpPr>
      <xdr:spPr>
        <a:xfrm>
          <a:off x="4232089" y="676833"/>
          <a:ext cx="2190749" cy="1235637"/>
        </a:xfrm>
        <a:prstGeom prst="wedgeRoundRectCallout">
          <a:avLst>
            <a:gd name="adj1" fmla="val -54942"/>
            <a:gd name="adj2" fmla="val -1233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委託・共同事業先が複数の場合は、このシートをコピーして作成ください（１機関１枚）。なお、その際、計算式等ご注意ください。</a:t>
          </a:r>
        </a:p>
      </xdr:txBody>
    </xdr:sp>
    <xdr:clientData/>
  </xdr:twoCellAnchor>
  <xdr:twoCellAnchor>
    <xdr:from>
      <xdr:col>12</xdr:col>
      <xdr:colOff>435910</xdr:colOff>
      <xdr:row>8</xdr:row>
      <xdr:rowOff>13448</xdr:rowOff>
    </xdr:from>
    <xdr:to>
      <xdr:col>16</xdr:col>
      <xdr:colOff>590177</xdr:colOff>
      <xdr:row>14</xdr:row>
      <xdr:rowOff>80684</xdr:rowOff>
    </xdr:to>
    <xdr:sp macro="" textlink="">
      <xdr:nvSpPr>
        <xdr:cNvPr id="5" name="角丸四角形吹き出し 4">
          <a:extLst>
            <a:ext uri="{FF2B5EF4-FFF2-40B4-BE49-F238E27FC236}">
              <a16:creationId xmlns:a16="http://schemas.microsoft.com/office/drawing/2014/main" id="{00000000-0008-0000-0700-000005000000}"/>
            </a:ext>
          </a:extLst>
        </xdr:cNvPr>
        <xdr:cNvSpPr/>
      </xdr:nvSpPr>
      <xdr:spPr>
        <a:xfrm>
          <a:off x="10416616" y="1656977"/>
          <a:ext cx="2686796" cy="1053354"/>
        </a:xfrm>
        <a:prstGeom prst="wedgeRoundRectCallout">
          <a:avLst>
            <a:gd name="adj1" fmla="val -177453"/>
            <a:gd name="adj2" fmla="val -10310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14</xdr:col>
      <xdr:colOff>287290</xdr:colOff>
      <xdr:row>24</xdr:row>
      <xdr:rowOff>8827</xdr:rowOff>
    </xdr:from>
    <xdr:to>
      <xdr:col>19</xdr:col>
      <xdr:colOff>261937</xdr:colOff>
      <xdr:row>34</xdr:row>
      <xdr:rowOff>23813</xdr:rowOff>
    </xdr:to>
    <xdr:sp macro="" textlink="">
      <xdr:nvSpPr>
        <xdr:cNvPr id="6" name="角丸四角形吹き出し 5">
          <a:extLst>
            <a:ext uri="{FF2B5EF4-FFF2-40B4-BE49-F238E27FC236}">
              <a16:creationId xmlns:a16="http://schemas.microsoft.com/office/drawing/2014/main" id="{00000000-0008-0000-0700-000006000000}"/>
            </a:ext>
          </a:extLst>
        </xdr:cNvPr>
        <xdr:cNvSpPr/>
      </xdr:nvSpPr>
      <xdr:spPr>
        <a:xfrm>
          <a:off x="12610259" y="4342702"/>
          <a:ext cx="3427459" cy="1681861"/>
        </a:xfrm>
        <a:prstGeom prst="wedgeRoundRectCallout">
          <a:avLst>
            <a:gd name="adj1" fmla="val -200063"/>
            <a:gd name="adj2" fmla="val -6798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セルには計算式が入っています。</a:t>
          </a:r>
          <a:endParaRPr kumimoji="1" lang="en-US" altLang="ja-JP" sz="1200" b="1">
            <a:solidFill>
              <a:srgbClr val="FF0000"/>
            </a:solidFill>
          </a:endParaRPr>
        </a:p>
        <a:p>
          <a:pPr algn="l"/>
          <a:r>
            <a:rPr kumimoji="1" lang="ja-JP" altLang="en-US" sz="1200" b="1">
              <a:solidFill>
                <a:srgbClr val="FF0000"/>
              </a:solidFill>
            </a:rPr>
            <a:t>行が過不足する場合は適宜行挿入／削除</a:t>
          </a:r>
          <a:r>
            <a:rPr kumimoji="1" lang="ja-JP" altLang="en-US" sz="1200" b="1">
              <a:solidFill>
                <a:sysClr val="windowText" lastClr="000000"/>
              </a:solidFill>
            </a:rPr>
            <a:t>してください。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9</xdr:col>
      <xdr:colOff>75079</xdr:colOff>
      <xdr:row>29</xdr:row>
      <xdr:rowOff>29697</xdr:rowOff>
    </xdr:from>
    <xdr:to>
      <xdr:col>10</xdr:col>
      <xdr:colOff>261471</xdr:colOff>
      <xdr:row>34</xdr:row>
      <xdr:rowOff>7284</xdr:rowOff>
    </xdr:to>
    <xdr:sp macro="" textlink="">
      <xdr:nvSpPr>
        <xdr:cNvPr id="7" name="角丸四角形吹き出し 6">
          <a:extLst>
            <a:ext uri="{FF2B5EF4-FFF2-40B4-BE49-F238E27FC236}">
              <a16:creationId xmlns:a16="http://schemas.microsoft.com/office/drawing/2014/main" id="{00000000-0008-0000-0700-000007000000}"/>
            </a:ext>
          </a:extLst>
        </xdr:cNvPr>
        <xdr:cNvSpPr/>
      </xdr:nvSpPr>
      <xdr:spPr>
        <a:xfrm>
          <a:off x="5640667" y="5124638"/>
          <a:ext cx="1658098" cy="799352"/>
        </a:xfrm>
        <a:prstGeom prst="wedgeRoundRectCallout">
          <a:avLst>
            <a:gd name="adj1" fmla="val -197720"/>
            <a:gd name="adj2" fmla="val -19467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p>
      </xdr:txBody>
    </xdr:sp>
    <xdr:clientData/>
  </xdr:twoCellAnchor>
  <xdr:twoCellAnchor>
    <xdr:from>
      <xdr:col>13</xdr:col>
      <xdr:colOff>81429</xdr:colOff>
      <xdr:row>39</xdr:row>
      <xdr:rowOff>44824</xdr:rowOff>
    </xdr:from>
    <xdr:to>
      <xdr:col>15</xdr:col>
      <xdr:colOff>531282</xdr:colOff>
      <xdr:row>44</xdr:row>
      <xdr:rowOff>138331</xdr:rowOff>
    </xdr:to>
    <xdr:sp macro="" textlink="">
      <xdr:nvSpPr>
        <xdr:cNvPr id="9" name="角丸四角形吹き出し 8">
          <a:extLst>
            <a:ext uri="{FF2B5EF4-FFF2-40B4-BE49-F238E27FC236}">
              <a16:creationId xmlns:a16="http://schemas.microsoft.com/office/drawing/2014/main" id="{00000000-0008-0000-0700-000009000000}"/>
            </a:ext>
          </a:extLst>
        </xdr:cNvPr>
        <xdr:cNvSpPr/>
      </xdr:nvSpPr>
      <xdr:spPr>
        <a:xfrm>
          <a:off x="10712076" y="6783295"/>
          <a:ext cx="1704912" cy="915271"/>
        </a:xfrm>
        <a:prstGeom prst="wedgeRoundRectCallout">
          <a:avLst>
            <a:gd name="adj1" fmla="val -90984"/>
            <a:gd name="adj2" fmla="val 17548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a:t>
          </a:r>
          <a:r>
            <a:rPr kumimoji="1" lang="ja-JP" altLang="en-US" sz="1200" b="1">
              <a:solidFill>
                <a:srgbClr val="FF0000"/>
              </a:solidFill>
            </a:rPr>
            <a:t>自動計算</a:t>
          </a:r>
          <a:r>
            <a:rPr kumimoji="1" lang="ja-JP" altLang="en-US" sz="1200" b="1">
              <a:solidFill>
                <a:sysClr val="windowText" lastClr="000000"/>
              </a:solidFill>
            </a:rPr>
            <a:t>ですので、直接の数字の打ち込みはしないでください。</a:t>
          </a:r>
        </a:p>
      </xdr:txBody>
    </xdr:sp>
    <xdr:clientData/>
  </xdr:twoCellAnchor>
  <xdr:twoCellAnchor>
    <xdr:from>
      <xdr:col>0</xdr:col>
      <xdr:colOff>508746</xdr:colOff>
      <xdr:row>5</xdr:row>
      <xdr:rowOff>135032</xdr:rowOff>
    </xdr:from>
    <xdr:to>
      <xdr:col>1</xdr:col>
      <xdr:colOff>1295400</xdr:colOff>
      <xdr:row>9</xdr:row>
      <xdr:rowOff>76200</xdr:rowOff>
    </xdr:to>
    <xdr:sp macro="" textlink="">
      <xdr:nvSpPr>
        <xdr:cNvPr id="10" name="角丸四角形吹き出し 9">
          <a:extLst>
            <a:ext uri="{FF2B5EF4-FFF2-40B4-BE49-F238E27FC236}">
              <a16:creationId xmlns:a16="http://schemas.microsoft.com/office/drawing/2014/main" id="{00000000-0008-0000-0700-00000A000000}"/>
            </a:ext>
          </a:extLst>
        </xdr:cNvPr>
        <xdr:cNvSpPr/>
      </xdr:nvSpPr>
      <xdr:spPr>
        <a:xfrm>
          <a:off x="508746" y="1297082"/>
          <a:ext cx="2605929" cy="626968"/>
        </a:xfrm>
        <a:prstGeom prst="wedgeRoundRectCallout">
          <a:avLst>
            <a:gd name="adj1" fmla="val -44198"/>
            <a:gd name="adj2" fmla="val -10468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委託・共同事業先名称を記載してください。</a:t>
          </a:r>
        </a:p>
      </xdr:txBody>
    </xdr:sp>
    <xdr:clientData/>
  </xdr:twoCellAnchor>
  <xdr:twoCellAnchor>
    <xdr:from>
      <xdr:col>12</xdr:col>
      <xdr:colOff>245410</xdr:colOff>
      <xdr:row>15</xdr:row>
      <xdr:rowOff>42022</xdr:rowOff>
    </xdr:from>
    <xdr:to>
      <xdr:col>17</xdr:col>
      <xdr:colOff>95250</xdr:colOff>
      <xdr:row>23</xdr:row>
      <xdr:rowOff>9525</xdr:rowOff>
    </xdr:to>
    <xdr:sp macro="" textlink="">
      <xdr:nvSpPr>
        <xdr:cNvPr id="11" name="角丸四角形吹き出し 10">
          <a:extLst>
            <a:ext uri="{FF2B5EF4-FFF2-40B4-BE49-F238E27FC236}">
              <a16:creationId xmlns:a16="http://schemas.microsoft.com/office/drawing/2014/main" id="{00000000-0008-0000-0700-00000B000000}"/>
            </a:ext>
          </a:extLst>
        </xdr:cNvPr>
        <xdr:cNvSpPr/>
      </xdr:nvSpPr>
      <xdr:spPr>
        <a:xfrm>
          <a:off x="11161060" y="2918572"/>
          <a:ext cx="3297890" cy="1339103"/>
        </a:xfrm>
        <a:prstGeom prst="wedgeRoundRectCallout">
          <a:avLst>
            <a:gd name="adj1" fmla="val -111744"/>
            <a:gd name="adj2" fmla="val -8027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50</a:t>
          </a:r>
          <a:r>
            <a:rPr kumimoji="1" lang="ja-JP" altLang="en-US" sz="1200" b="1">
              <a:solidFill>
                <a:srgbClr val="FF0000"/>
              </a:solidFill>
            </a:rPr>
            <a:t>万円以上の機械装置等は補助事業者の帰属</a:t>
          </a:r>
          <a:r>
            <a:rPr kumimoji="1" lang="ja-JP" altLang="en-US" sz="1200" b="1">
              <a:solidFill>
                <a:sysClr val="windowText" lastClr="000000"/>
              </a:solidFill>
            </a:rPr>
            <a:t>となるのでご注意ください。ただし、学術機関等については、要件を満たせば別の定めとすることも可能なので、必ず公募要領をご確認ください。</a:t>
          </a:r>
        </a:p>
      </xdr:txBody>
    </xdr:sp>
    <xdr:clientData/>
  </xdr:twoCellAnchor>
  <xdr:twoCellAnchor>
    <xdr:from>
      <xdr:col>15</xdr:col>
      <xdr:colOff>666750</xdr:colOff>
      <xdr:row>35</xdr:row>
      <xdr:rowOff>59531</xdr:rowOff>
    </xdr:from>
    <xdr:to>
      <xdr:col>19</xdr:col>
      <xdr:colOff>77257</xdr:colOff>
      <xdr:row>41</xdr:row>
      <xdr:rowOff>66443</xdr:rowOff>
    </xdr:to>
    <xdr:sp macro="" textlink="">
      <xdr:nvSpPr>
        <xdr:cNvPr id="12" name="角丸四角形吹き出し 7">
          <a:extLst>
            <a:ext uri="{FF2B5EF4-FFF2-40B4-BE49-F238E27FC236}">
              <a16:creationId xmlns:a16="http://schemas.microsoft.com/office/drawing/2014/main" id="{B4999E91-9041-441F-B715-1B1F766AB9F3}"/>
            </a:ext>
          </a:extLst>
        </xdr:cNvPr>
        <xdr:cNvSpPr/>
      </xdr:nvSpPr>
      <xdr:spPr>
        <a:xfrm>
          <a:off x="13680281" y="6226969"/>
          <a:ext cx="2172757" cy="1007037"/>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13</xdr:col>
      <xdr:colOff>321469</xdr:colOff>
      <xdr:row>55</xdr:row>
      <xdr:rowOff>95249</xdr:rowOff>
    </xdr:from>
    <xdr:to>
      <xdr:col>18</xdr:col>
      <xdr:colOff>441231</xdr:colOff>
      <xdr:row>58</xdr:row>
      <xdr:rowOff>224116</xdr:rowOff>
    </xdr:to>
    <xdr:sp macro="" textlink="">
      <xdr:nvSpPr>
        <xdr:cNvPr id="8" name="角丸四角形吹き出し 8">
          <a:extLst>
            <a:ext uri="{FF2B5EF4-FFF2-40B4-BE49-F238E27FC236}">
              <a16:creationId xmlns:a16="http://schemas.microsoft.com/office/drawing/2014/main" id="{26E7F6E1-DAA7-4A8A-9E75-46D3029C2944}"/>
            </a:ext>
          </a:extLst>
        </xdr:cNvPr>
        <xdr:cNvSpPr/>
      </xdr:nvSpPr>
      <xdr:spPr>
        <a:xfrm>
          <a:off x="10952116" y="9485778"/>
          <a:ext cx="3257409" cy="1010397"/>
        </a:xfrm>
        <a:prstGeom prst="wedgeRoundRectCallout">
          <a:avLst>
            <a:gd name="adj1" fmla="val -272276"/>
            <a:gd name="adj2" fmla="val -13618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間接経費</a:t>
          </a:r>
          <a:r>
            <a:rPr kumimoji="1" lang="ja-JP" altLang="en-US" sz="1200" b="1">
              <a:solidFill>
                <a:sysClr val="windowText" lastClr="000000"/>
              </a:solidFill>
            </a:rPr>
            <a:t>は、学術機関等は計上可。</a:t>
          </a:r>
          <a:endParaRPr kumimoji="1" lang="en-US" altLang="ja-JP" sz="1200" b="1">
            <a:solidFill>
              <a:sysClr val="windowText" lastClr="000000"/>
            </a:solidFill>
          </a:endParaRPr>
        </a:p>
        <a:p>
          <a:pPr algn="l"/>
          <a:r>
            <a:rPr kumimoji="1" lang="ja-JP" altLang="en-US" sz="1200" b="1">
              <a:solidFill>
                <a:sysClr val="windowText" lastClr="000000"/>
              </a:solidFill>
            </a:rPr>
            <a:t>学術機関等以外は、計上不可（０％とする）。</a:t>
          </a:r>
          <a:endParaRPr kumimoji="1" lang="en-US" altLang="ja-JP" sz="1200" b="1">
            <a:solidFill>
              <a:sysClr val="windowText" lastClr="000000"/>
            </a:solidFill>
          </a:endParaRPr>
        </a:p>
        <a:p>
          <a:pPr algn="l"/>
          <a:r>
            <a:rPr kumimoji="1" lang="ja-JP" altLang="en-US" sz="1200" b="1">
              <a:solidFill>
                <a:sysClr val="windowText" lastClr="000000"/>
              </a:solidFill>
            </a:rPr>
            <a:t>学術機関等の定義は、公募要領を確認すること。</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473449</xdr:colOff>
      <xdr:row>0</xdr:row>
      <xdr:rowOff>159124</xdr:rowOff>
    </xdr:from>
    <xdr:to>
      <xdr:col>15</xdr:col>
      <xdr:colOff>92449</xdr:colOff>
      <xdr:row>3</xdr:row>
      <xdr:rowOff>205068</xdr:rowOff>
    </xdr:to>
    <xdr:sp macro="" textlink="">
      <xdr:nvSpPr>
        <xdr:cNvPr id="2" name="角丸四角形吹き出し 2">
          <a:extLst>
            <a:ext uri="{FF2B5EF4-FFF2-40B4-BE49-F238E27FC236}">
              <a16:creationId xmlns:a16="http://schemas.microsoft.com/office/drawing/2014/main" id="{22DFDD62-BBF3-463C-A0DE-7EBC8BF01EE9}"/>
            </a:ext>
          </a:extLst>
        </xdr:cNvPr>
        <xdr:cNvSpPr/>
      </xdr:nvSpPr>
      <xdr:spPr>
        <a:xfrm>
          <a:off x="10468349" y="159124"/>
          <a:ext cx="1524000" cy="788894"/>
        </a:xfrm>
        <a:prstGeom prst="wedgeRoundRectCallout">
          <a:avLst>
            <a:gd name="adj1" fmla="val -66493"/>
            <a:gd name="adj2" fmla="val 135048"/>
            <a:gd name="adj3" fmla="val 16667"/>
          </a:avLst>
        </a:prstGeom>
        <a:solidFill>
          <a:srgbClr val="FFFFCC"/>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baseline="0">
              <a:solidFill>
                <a:sysClr val="windowText" lastClr="000000"/>
              </a:solidFill>
              <a:effectLst/>
              <a:latin typeface="+mn-lt"/>
              <a:ea typeface="+mn-ea"/>
              <a:cs typeface="+mn-cs"/>
            </a:rPr>
            <a:t>提案</a:t>
          </a:r>
          <a:r>
            <a:rPr kumimoji="1" lang="ja-JP" altLang="ja-JP" sz="1200" b="1" baseline="0">
              <a:solidFill>
                <a:sysClr val="windowText" lastClr="000000"/>
              </a:solidFill>
              <a:effectLst/>
              <a:latin typeface="+mn-lt"/>
              <a:ea typeface="+mn-ea"/>
              <a:cs typeface="+mn-cs"/>
            </a:rPr>
            <a:t>時、吹き出しコメントは全て削除してください。</a:t>
          </a:r>
          <a:endParaRPr lang="ja-JP" altLang="ja-JP" sz="1200" baseline="0">
            <a:solidFill>
              <a:sysClr val="windowText" lastClr="000000"/>
            </a:solidFill>
            <a:effectLst/>
          </a:endParaRPr>
        </a:p>
        <a:p>
          <a:pPr algn="l"/>
          <a:endParaRPr kumimoji="1" lang="ja-JP" altLang="en-US" sz="1200" baseline="0">
            <a:solidFill>
              <a:sysClr val="windowText" lastClr="000000"/>
            </a:solidFill>
          </a:endParaRPr>
        </a:p>
      </xdr:txBody>
    </xdr:sp>
    <xdr:clientData/>
  </xdr:twoCellAnchor>
  <xdr:twoCellAnchor>
    <xdr:from>
      <xdr:col>4</xdr:col>
      <xdr:colOff>3736</xdr:colOff>
      <xdr:row>2</xdr:row>
      <xdr:rowOff>183774</xdr:rowOff>
    </xdr:from>
    <xdr:to>
      <xdr:col>9</xdr:col>
      <xdr:colOff>857250</xdr:colOff>
      <xdr:row>9</xdr:row>
      <xdr:rowOff>104588</xdr:rowOff>
    </xdr:to>
    <xdr:sp macro="" textlink="">
      <xdr:nvSpPr>
        <xdr:cNvPr id="3" name="角丸四角形吹き出し 3">
          <a:extLst>
            <a:ext uri="{FF2B5EF4-FFF2-40B4-BE49-F238E27FC236}">
              <a16:creationId xmlns:a16="http://schemas.microsoft.com/office/drawing/2014/main" id="{38F81BA3-445E-43E6-AECA-0630BCD320C6}"/>
            </a:ext>
          </a:extLst>
        </xdr:cNvPr>
        <xdr:cNvSpPr/>
      </xdr:nvSpPr>
      <xdr:spPr>
        <a:xfrm>
          <a:off x="4232836" y="679074"/>
          <a:ext cx="2199714" cy="1241614"/>
        </a:xfrm>
        <a:prstGeom prst="wedgeRoundRectCallout">
          <a:avLst>
            <a:gd name="adj1" fmla="val -54942"/>
            <a:gd name="adj2" fmla="val -1233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委託・共同事業先が複数の場合は、このシートをコピーして作成ください（１機関１枚）。なお、その際、計算式等ご注意ください。</a:t>
          </a:r>
        </a:p>
      </xdr:txBody>
    </xdr:sp>
    <xdr:clientData/>
  </xdr:twoCellAnchor>
  <xdr:twoCellAnchor>
    <xdr:from>
      <xdr:col>12</xdr:col>
      <xdr:colOff>435910</xdr:colOff>
      <xdr:row>8</xdr:row>
      <xdr:rowOff>13448</xdr:rowOff>
    </xdr:from>
    <xdr:to>
      <xdr:col>16</xdr:col>
      <xdr:colOff>590177</xdr:colOff>
      <xdr:row>14</xdr:row>
      <xdr:rowOff>80684</xdr:rowOff>
    </xdr:to>
    <xdr:sp macro="" textlink="">
      <xdr:nvSpPr>
        <xdr:cNvPr id="4" name="角丸四角形吹き出し 4">
          <a:extLst>
            <a:ext uri="{FF2B5EF4-FFF2-40B4-BE49-F238E27FC236}">
              <a16:creationId xmlns:a16="http://schemas.microsoft.com/office/drawing/2014/main" id="{525AC00D-D430-4A84-84CF-7BC04DBB0359}"/>
            </a:ext>
          </a:extLst>
        </xdr:cNvPr>
        <xdr:cNvSpPr/>
      </xdr:nvSpPr>
      <xdr:spPr>
        <a:xfrm>
          <a:off x="10430810" y="1664448"/>
          <a:ext cx="2687917" cy="1057836"/>
        </a:xfrm>
        <a:prstGeom prst="wedgeRoundRectCallout">
          <a:avLst>
            <a:gd name="adj1" fmla="val -177453"/>
            <a:gd name="adj2" fmla="val -10310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a:t>
          </a:r>
          <a:r>
            <a:rPr kumimoji="1" lang="ja-JP" altLang="en-US" sz="1200" b="1">
              <a:solidFill>
                <a:srgbClr val="FF0000"/>
              </a:solidFill>
            </a:rPr>
            <a:t>要する経費</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に計上しない分を含む額。</a:t>
          </a:r>
          <a:endParaRPr kumimoji="1" lang="en-US" altLang="ja-JP" sz="1200" b="1">
            <a:solidFill>
              <a:sysClr val="windowText" lastClr="000000"/>
            </a:solidFill>
          </a:endParaRPr>
        </a:p>
        <a:p>
          <a:pPr algn="l"/>
          <a:r>
            <a:rPr kumimoji="1" lang="ja-JP" altLang="en-US" sz="1200" b="1">
              <a:solidFill>
                <a:sysClr val="windowText" lastClr="000000"/>
              </a:solidFill>
            </a:rPr>
            <a:t>”</a:t>
          </a:r>
          <a:r>
            <a:rPr kumimoji="1" lang="ja-JP" altLang="en-US" sz="1200" b="1">
              <a:solidFill>
                <a:srgbClr val="FF0000"/>
              </a:solidFill>
            </a:rPr>
            <a:t>対象費用</a:t>
          </a:r>
          <a:r>
            <a:rPr kumimoji="1" lang="ja-JP" altLang="en-US" sz="1200" b="1">
              <a:solidFill>
                <a:sysClr val="windowText" lastClr="000000"/>
              </a:solidFill>
            </a:rPr>
            <a:t>”は</a:t>
          </a:r>
          <a:r>
            <a:rPr kumimoji="1" lang="en-US" altLang="ja-JP" sz="1200" b="1">
              <a:solidFill>
                <a:sysClr val="windowText" lastClr="000000"/>
              </a:solidFill>
            </a:rPr>
            <a:t>NEDO</a:t>
          </a:r>
          <a:r>
            <a:rPr kumimoji="1" lang="ja-JP" altLang="en-US" sz="1200" b="1">
              <a:solidFill>
                <a:sysClr val="windowText" lastClr="000000"/>
              </a:solidFill>
            </a:rPr>
            <a:t>に計上予定の額です。</a:t>
          </a:r>
        </a:p>
      </xdr:txBody>
    </xdr:sp>
    <xdr:clientData/>
  </xdr:twoCellAnchor>
  <xdr:twoCellAnchor>
    <xdr:from>
      <xdr:col>14</xdr:col>
      <xdr:colOff>287290</xdr:colOff>
      <xdr:row>24</xdr:row>
      <xdr:rowOff>8827</xdr:rowOff>
    </xdr:from>
    <xdr:to>
      <xdr:col>19</xdr:col>
      <xdr:colOff>261937</xdr:colOff>
      <xdr:row>34</xdr:row>
      <xdr:rowOff>23813</xdr:rowOff>
    </xdr:to>
    <xdr:sp macro="" textlink="">
      <xdr:nvSpPr>
        <xdr:cNvPr id="5" name="角丸四角形吹き出し 5">
          <a:extLst>
            <a:ext uri="{FF2B5EF4-FFF2-40B4-BE49-F238E27FC236}">
              <a16:creationId xmlns:a16="http://schemas.microsoft.com/office/drawing/2014/main" id="{67956AD3-BC44-4347-9C0D-472F1D79B1CA}"/>
            </a:ext>
          </a:extLst>
        </xdr:cNvPr>
        <xdr:cNvSpPr/>
      </xdr:nvSpPr>
      <xdr:spPr>
        <a:xfrm>
          <a:off x="11558540" y="4301427"/>
          <a:ext cx="3117897" cy="1665986"/>
        </a:xfrm>
        <a:prstGeom prst="wedgeRoundRectCallout">
          <a:avLst>
            <a:gd name="adj1" fmla="val -200063"/>
            <a:gd name="adj2" fmla="val -67984"/>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セルには計算式が入っています。</a:t>
          </a:r>
          <a:endParaRPr kumimoji="1" lang="en-US" altLang="ja-JP" sz="1200" b="1">
            <a:solidFill>
              <a:srgbClr val="FF0000"/>
            </a:solidFill>
          </a:endParaRPr>
        </a:p>
        <a:p>
          <a:pPr algn="l"/>
          <a:r>
            <a:rPr kumimoji="1" lang="ja-JP" altLang="en-US" sz="1200" b="1">
              <a:solidFill>
                <a:srgbClr val="FF0000"/>
              </a:solidFill>
            </a:rPr>
            <a:t>行が過不足する場合は適宜行挿入／削除</a:t>
          </a:r>
          <a:r>
            <a:rPr kumimoji="1" lang="ja-JP" altLang="en-US" sz="1200" b="1">
              <a:solidFill>
                <a:sysClr val="windowText" lastClr="000000"/>
              </a:solidFill>
            </a:rPr>
            <a:t>してください。</a:t>
          </a:r>
          <a:endParaRPr kumimoji="1" lang="en-US" altLang="ja-JP" sz="1200" b="1">
            <a:solidFill>
              <a:sysClr val="windowText" lastClr="000000"/>
            </a:solidFill>
          </a:endParaRPr>
        </a:p>
        <a:p>
          <a:pPr algn="l"/>
          <a:r>
            <a:rPr kumimoji="1" lang="ja-JP" altLang="en-US" sz="1200" b="1">
              <a:solidFill>
                <a:sysClr val="windowText" lastClr="000000"/>
              </a:solidFill>
            </a:rPr>
            <a:t>その際、</a:t>
          </a:r>
          <a:r>
            <a:rPr kumimoji="1" lang="ja-JP" altLang="en-US" sz="1200" b="1">
              <a:solidFill>
                <a:srgbClr val="FF0000"/>
              </a:solidFill>
            </a:rPr>
            <a:t>セルの計算式が漏れていないか確認し</a:t>
          </a:r>
          <a:r>
            <a:rPr kumimoji="1" lang="ja-JP" altLang="en-US" sz="1200" b="1">
              <a:solidFill>
                <a:sysClr val="windowText" lastClr="000000"/>
              </a:solidFill>
            </a:rPr>
            <a:t>、計算式もコピーするのを忘れないようにしてください。</a:t>
          </a:r>
        </a:p>
      </xdr:txBody>
    </xdr:sp>
    <xdr:clientData/>
  </xdr:twoCellAnchor>
  <xdr:twoCellAnchor>
    <xdr:from>
      <xdr:col>9</xdr:col>
      <xdr:colOff>75079</xdr:colOff>
      <xdr:row>29</xdr:row>
      <xdr:rowOff>29697</xdr:rowOff>
    </xdr:from>
    <xdr:to>
      <xdr:col>10</xdr:col>
      <xdr:colOff>261471</xdr:colOff>
      <xdr:row>34</xdr:row>
      <xdr:rowOff>7284</xdr:rowOff>
    </xdr:to>
    <xdr:sp macro="" textlink="">
      <xdr:nvSpPr>
        <xdr:cNvPr id="6" name="角丸四角形吹き出し 6">
          <a:extLst>
            <a:ext uri="{FF2B5EF4-FFF2-40B4-BE49-F238E27FC236}">
              <a16:creationId xmlns:a16="http://schemas.microsoft.com/office/drawing/2014/main" id="{BADD670D-4AA3-48B1-B083-40C76D035E00}"/>
            </a:ext>
          </a:extLst>
        </xdr:cNvPr>
        <xdr:cNvSpPr/>
      </xdr:nvSpPr>
      <xdr:spPr>
        <a:xfrm>
          <a:off x="5650379" y="5147797"/>
          <a:ext cx="1659592" cy="803087"/>
        </a:xfrm>
        <a:prstGeom prst="wedgeRoundRectCallout">
          <a:avLst>
            <a:gd name="adj1" fmla="val -197720"/>
            <a:gd name="adj2" fmla="val -19467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事業開発員の労務費の計上は健保等級の時間単価。</a:t>
          </a:r>
        </a:p>
      </xdr:txBody>
    </xdr:sp>
    <xdr:clientData/>
  </xdr:twoCellAnchor>
  <xdr:twoCellAnchor>
    <xdr:from>
      <xdr:col>13</xdr:col>
      <xdr:colOff>81429</xdr:colOff>
      <xdr:row>39</xdr:row>
      <xdr:rowOff>44824</xdr:rowOff>
    </xdr:from>
    <xdr:to>
      <xdr:col>15</xdr:col>
      <xdr:colOff>531282</xdr:colOff>
      <xdr:row>44</xdr:row>
      <xdr:rowOff>138331</xdr:rowOff>
    </xdr:to>
    <xdr:sp macro="" textlink="">
      <xdr:nvSpPr>
        <xdr:cNvPr id="7" name="角丸四角形吹き出し 8">
          <a:extLst>
            <a:ext uri="{FF2B5EF4-FFF2-40B4-BE49-F238E27FC236}">
              <a16:creationId xmlns:a16="http://schemas.microsoft.com/office/drawing/2014/main" id="{AEBF3764-6F6A-4405-B095-26ACE6B603D5}"/>
            </a:ext>
          </a:extLst>
        </xdr:cNvPr>
        <xdr:cNvSpPr/>
      </xdr:nvSpPr>
      <xdr:spPr>
        <a:xfrm>
          <a:off x="10724029" y="6813924"/>
          <a:ext cx="1707153" cy="919007"/>
        </a:xfrm>
        <a:prstGeom prst="wedgeRoundRectCallout">
          <a:avLst>
            <a:gd name="adj1" fmla="val -90984"/>
            <a:gd name="adj2" fmla="val 175487"/>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本欄は</a:t>
          </a:r>
          <a:r>
            <a:rPr kumimoji="1" lang="ja-JP" altLang="en-US" sz="1200" b="1">
              <a:solidFill>
                <a:srgbClr val="FF0000"/>
              </a:solidFill>
            </a:rPr>
            <a:t>自動計算</a:t>
          </a:r>
          <a:r>
            <a:rPr kumimoji="1" lang="ja-JP" altLang="en-US" sz="1200" b="1">
              <a:solidFill>
                <a:sysClr val="windowText" lastClr="000000"/>
              </a:solidFill>
            </a:rPr>
            <a:t>ですので、直接の数字の打ち込みはしないでください。</a:t>
          </a:r>
        </a:p>
      </xdr:txBody>
    </xdr:sp>
    <xdr:clientData/>
  </xdr:twoCellAnchor>
  <xdr:twoCellAnchor>
    <xdr:from>
      <xdr:col>0</xdr:col>
      <xdr:colOff>508746</xdr:colOff>
      <xdr:row>5</xdr:row>
      <xdr:rowOff>135032</xdr:rowOff>
    </xdr:from>
    <xdr:to>
      <xdr:col>1</xdr:col>
      <xdr:colOff>1295400</xdr:colOff>
      <xdr:row>9</xdr:row>
      <xdr:rowOff>76200</xdr:rowOff>
    </xdr:to>
    <xdr:sp macro="" textlink="">
      <xdr:nvSpPr>
        <xdr:cNvPr id="8" name="角丸四角形吹き出し 9">
          <a:extLst>
            <a:ext uri="{FF2B5EF4-FFF2-40B4-BE49-F238E27FC236}">
              <a16:creationId xmlns:a16="http://schemas.microsoft.com/office/drawing/2014/main" id="{22D1C274-07CC-4950-AF0A-46F9C6A62201}"/>
            </a:ext>
          </a:extLst>
        </xdr:cNvPr>
        <xdr:cNvSpPr/>
      </xdr:nvSpPr>
      <xdr:spPr>
        <a:xfrm>
          <a:off x="508746" y="1290732"/>
          <a:ext cx="2456704" cy="601568"/>
        </a:xfrm>
        <a:prstGeom prst="wedgeRoundRectCallout">
          <a:avLst>
            <a:gd name="adj1" fmla="val -44198"/>
            <a:gd name="adj2" fmla="val -104682"/>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委託・共同事業先名称を記載してください。</a:t>
          </a:r>
        </a:p>
      </xdr:txBody>
    </xdr:sp>
    <xdr:clientData/>
  </xdr:twoCellAnchor>
  <xdr:twoCellAnchor>
    <xdr:from>
      <xdr:col>12</xdr:col>
      <xdr:colOff>245410</xdr:colOff>
      <xdr:row>15</xdr:row>
      <xdr:rowOff>42022</xdr:rowOff>
    </xdr:from>
    <xdr:to>
      <xdr:col>17</xdr:col>
      <xdr:colOff>95250</xdr:colOff>
      <xdr:row>23</xdr:row>
      <xdr:rowOff>9525</xdr:rowOff>
    </xdr:to>
    <xdr:sp macro="" textlink="">
      <xdr:nvSpPr>
        <xdr:cNvPr id="9" name="角丸四角形吹き出し 10">
          <a:extLst>
            <a:ext uri="{FF2B5EF4-FFF2-40B4-BE49-F238E27FC236}">
              <a16:creationId xmlns:a16="http://schemas.microsoft.com/office/drawing/2014/main" id="{025ADF66-2A3A-4783-9602-CEB51E5366BC}"/>
            </a:ext>
          </a:extLst>
        </xdr:cNvPr>
        <xdr:cNvSpPr/>
      </xdr:nvSpPr>
      <xdr:spPr>
        <a:xfrm>
          <a:off x="10240310" y="2848722"/>
          <a:ext cx="3012140" cy="1288303"/>
        </a:xfrm>
        <a:prstGeom prst="wedgeRoundRectCallout">
          <a:avLst>
            <a:gd name="adj1" fmla="val -111744"/>
            <a:gd name="adj2" fmla="val -80273"/>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FF0000"/>
              </a:solidFill>
            </a:rPr>
            <a:t>50</a:t>
          </a:r>
          <a:r>
            <a:rPr kumimoji="1" lang="ja-JP" altLang="en-US" sz="1200" b="1">
              <a:solidFill>
                <a:srgbClr val="FF0000"/>
              </a:solidFill>
            </a:rPr>
            <a:t>万円以上の機械装置等は補助事業者の帰属</a:t>
          </a:r>
          <a:r>
            <a:rPr kumimoji="1" lang="ja-JP" altLang="en-US" sz="1200" b="1">
              <a:solidFill>
                <a:sysClr val="windowText" lastClr="000000"/>
              </a:solidFill>
            </a:rPr>
            <a:t>となるのでご注意ください。ただし、学術機関等については、要件を満たせば別の定めとすることも可能なので、必ず公募要領をご確認ください。</a:t>
          </a:r>
        </a:p>
      </xdr:txBody>
    </xdr:sp>
    <xdr:clientData/>
  </xdr:twoCellAnchor>
  <xdr:twoCellAnchor>
    <xdr:from>
      <xdr:col>15</xdr:col>
      <xdr:colOff>666750</xdr:colOff>
      <xdr:row>35</xdr:row>
      <xdr:rowOff>59531</xdr:rowOff>
    </xdr:from>
    <xdr:to>
      <xdr:col>19</xdr:col>
      <xdr:colOff>77257</xdr:colOff>
      <xdr:row>41</xdr:row>
      <xdr:rowOff>66443</xdr:rowOff>
    </xdr:to>
    <xdr:sp macro="" textlink="">
      <xdr:nvSpPr>
        <xdr:cNvPr id="10" name="角丸四角形吹き出し 7">
          <a:extLst>
            <a:ext uri="{FF2B5EF4-FFF2-40B4-BE49-F238E27FC236}">
              <a16:creationId xmlns:a16="http://schemas.microsoft.com/office/drawing/2014/main" id="{A9A8FC39-E36B-4242-9F38-8FF32A9804BA}"/>
            </a:ext>
          </a:extLst>
        </xdr:cNvPr>
        <xdr:cNvSpPr/>
      </xdr:nvSpPr>
      <xdr:spPr>
        <a:xfrm>
          <a:off x="12528550" y="6168231"/>
          <a:ext cx="1963207" cy="997512"/>
        </a:xfrm>
        <a:prstGeom prst="wedgeRoundRectCallout">
          <a:avLst>
            <a:gd name="adj1" fmla="val -522867"/>
            <a:gd name="adj2" fmla="val -201"/>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研究要素のあるものは外注できません。内容は請負外注となります。</a:t>
          </a:r>
        </a:p>
      </xdr:txBody>
    </xdr:sp>
    <xdr:clientData/>
  </xdr:twoCellAnchor>
  <xdr:twoCellAnchor>
    <xdr:from>
      <xdr:col>13</xdr:col>
      <xdr:colOff>321469</xdr:colOff>
      <xdr:row>55</xdr:row>
      <xdr:rowOff>95249</xdr:rowOff>
    </xdr:from>
    <xdr:to>
      <xdr:col>18</xdr:col>
      <xdr:colOff>441231</xdr:colOff>
      <xdr:row>58</xdr:row>
      <xdr:rowOff>224116</xdr:rowOff>
    </xdr:to>
    <xdr:sp macro="" textlink="">
      <xdr:nvSpPr>
        <xdr:cNvPr id="11" name="角丸四角形吹き出し 8">
          <a:extLst>
            <a:ext uri="{FF2B5EF4-FFF2-40B4-BE49-F238E27FC236}">
              <a16:creationId xmlns:a16="http://schemas.microsoft.com/office/drawing/2014/main" id="{A9AAFAE3-4979-4326-936E-38CD715ADE06}"/>
            </a:ext>
          </a:extLst>
        </xdr:cNvPr>
        <xdr:cNvSpPr/>
      </xdr:nvSpPr>
      <xdr:spPr>
        <a:xfrm>
          <a:off x="10964069" y="9524999"/>
          <a:ext cx="3263012" cy="1011517"/>
        </a:xfrm>
        <a:prstGeom prst="wedgeRoundRectCallout">
          <a:avLst>
            <a:gd name="adj1" fmla="val -272276"/>
            <a:gd name="adj2" fmla="val -136188"/>
            <a:gd name="adj3" fmla="val 16667"/>
          </a:avLst>
        </a:prstGeom>
        <a:solidFill>
          <a:srgbClr val="FFFFCC"/>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間接経費</a:t>
          </a:r>
          <a:r>
            <a:rPr kumimoji="1" lang="ja-JP" altLang="en-US" sz="1200" b="1">
              <a:solidFill>
                <a:sysClr val="windowText" lastClr="000000"/>
              </a:solidFill>
            </a:rPr>
            <a:t>は、学術機関等は計上可。</a:t>
          </a:r>
          <a:endParaRPr kumimoji="1" lang="en-US" altLang="ja-JP" sz="1200" b="1">
            <a:solidFill>
              <a:sysClr val="windowText" lastClr="000000"/>
            </a:solidFill>
          </a:endParaRPr>
        </a:p>
        <a:p>
          <a:pPr algn="l"/>
          <a:r>
            <a:rPr kumimoji="1" lang="ja-JP" altLang="en-US" sz="1200" b="1">
              <a:solidFill>
                <a:sysClr val="windowText" lastClr="000000"/>
              </a:solidFill>
            </a:rPr>
            <a:t>学術機関等以外は、計上不可（０％とする）。</a:t>
          </a:r>
          <a:endParaRPr kumimoji="1" lang="en-US" altLang="ja-JP" sz="1200" b="1">
            <a:solidFill>
              <a:sysClr val="windowText" lastClr="000000"/>
            </a:solidFill>
          </a:endParaRPr>
        </a:p>
        <a:p>
          <a:pPr algn="l"/>
          <a:r>
            <a:rPr kumimoji="1" lang="ja-JP" altLang="en-US" sz="1200" b="1">
              <a:solidFill>
                <a:sysClr val="windowText" lastClr="000000"/>
              </a:solidFill>
            </a:rPr>
            <a:t>学術機関等の定義は、公募要領を確認すること。</a:t>
          </a:r>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ja-JP" altLang="en-US" sz="1200" b="1">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10"/>
  <sheetViews>
    <sheetView view="pageBreakPreview" zoomScaleNormal="108" zoomScaleSheetLayoutView="100" workbookViewId="0"/>
  </sheetViews>
  <sheetFormatPr defaultColWidth="9" defaultRowHeight="13.5" x14ac:dyDescent="0.15"/>
  <cols>
    <col min="1" max="1" width="28.875" style="3" customWidth="1"/>
    <col min="2" max="2" width="128" style="7" customWidth="1"/>
    <col min="3" max="16384" width="9" style="3"/>
  </cols>
  <sheetData>
    <row r="1" spans="1:2" ht="18.75" customHeight="1" x14ac:dyDescent="0.15">
      <c r="A1" s="167" t="s">
        <v>148</v>
      </c>
      <c r="B1" s="168" t="s">
        <v>149</v>
      </c>
    </row>
    <row r="2" spans="1:2" ht="83.25" customHeight="1" x14ac:dyDescent="0.15">
      <c r="A2" s="163" t="s">
        <v>35</v>
      </c>
      <c r="B2" s="164" t="s">
        <v>212</v>
      </c>
    </row>
    <row r="3" spans="1:2" ht="78.75" customHeight="1" x14ac:dyDescent="0.15">
      <c r="A3" s="1" t="s">
        <v>159</v>
      </c>
      <c r="B3" s="2" t="s">
        <v>192</v>
      </c>
    </row>
    <row r="4" spans="1:2" ht="55.5" customHeight="1" x14ac:dyDescent="0.15">
      <c r="A4" s="163" t="s">
        <v>141</v>
      </c>
      <c r="B4" s="164" t="s">
        <v>213</v>
      </c>
    </row>
    <row r="5" spans="1:2" ht="61.5" customHeight="1" x14ac:dyDescent="0.15">
      <c r="A5" s="4" t="s">
        <v>214</v>
      </c>
      <c r="B5" s="5" t="s">
        <v>215</v>
      </c>
    </row>
    <row r="6" spans="1:2" ht="89.25" customHeight="1" x14ac:dyDescent="0.15">
      <c r="A6" s="4" t="s">
        <v>217</v>
      </c>
      <c r="B6" s="5" t="s">
        <v>339</v>
      </c>
    </row>
    <row r="7" spans="1:2" ht="65.25" customHeight="1" x14ac:dyDescent="0.15">
      <c r="A7" s="5" t="s">
        <v>216</v>
      </c>
      <c r="B7" s="5" t="s">
        <v>218</v>
      </c>
    </row>
    <row r="8" spans="1:2" ht="75" customHeight="1" x14ac:dyDescent="0.15">
      <c r="A8" s="6" t="s">
        <v>219</v>
      </c>
      <c r="B8" s="6" t="s">
        <v>220</v>
      </c>
    </row>
    <row r="9" spans="1:2" x14ac:dyDescent="0.15">
      <c r="A9" s="3" t="s">
        <v>303</v>
      </c>
    </row>
    <row r="10" spans="1:2" x14ac:dyDescent="0.15">
      <c r="A10" s="3" t="s">
        <v>199</v>
      </c>
    </row>
  </sheetData>
  <phoneticPr fontId="4"/>
  <pageMargins left="0.39370078740157483" right="0.39370078740157483" top="0.74803149606299213" bottom="0.74803149606299213" header="0.31496062992125984" footer="0.31496062992125984"/>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78"/>
  <sheetViews>
    <sheetView view="pageBreakPreview" zoomScaleNormal="100" zoomScaleSheetLayoutView="100" workbookViewId="0">
      <pane xSplit="2" ySplit="2" topLeftCell="C38" activePane="bottomRight" state="frozen"/>
      <selection pane="topRight" activeCell="B1" sqref="B1"/>
      <selection pane="bottomLeft" activeCell="A3" sqref="A3"/>
      <selection pane="bottomRight" activeCell="C49" sqref="C49"/>
    </sheetView>
  </sheetViews>
  <sheetFormatPr defaultColWidth="9" defaultRowHeight="13.5" x14ac:dyDescent="0.15"/>
  <cols>
    <col min="1" max="1" width="1" style="184" customWidth="1"/>
    <col min="2" max="2" width="33.875" style="184" customWidth="1"/>
    <col min="3" max="3" width="37.5" style="232" customWidth="1"/>
    <col min="4" max="4" width="27.125" style="234" customWidth="1"/>
    <col min="5" max="5" width="34.75" style="233" customWidth="1"/>
    <col min="6" max="6" width="19.875" style="184" customWidth="1"/>
    <col min="7" max="7" width="4.5" style="184" bestFit="1" customWidth="1"/>
    <col min="8" max="16384" width="9" style="184"/>
  </cols>
  <sheetData>
    <row r="1" spans="2:9" ht="29.25" customHeight="1" thickBot="1" x14ac:dyDescent="0.2">
      <c r="B1" s="314" t="s">
        <v>175</v>
      </c>
      <c r="C1" s="315"/>
      <c r="D1" s="316"/>
      <c r="E1" s="316"/>
      <c r="F1" s="316"/>
    </row>
    <row r="2" spans="2:9" s="189" customFormat="1" ht="27.75" thickBot="1" x14ac:dyDescent="0.2">
      <c r="B2" s="185" t="s">
        <v>0</v>
      </c>
      <c r="C2" s="186" t="s">
        <v>32</v>
      </c>
      <c r="D2" s="187" t="s">
        <v>1</v>
      </c>
      <c r="E2" s="188" t="s">
        <v>2</v>
      </c>
      <c r="F2" s="188" t="s">
        <v>99</v>
      </c>
    </row>
    <row r="3" spans="2:9" ht="14.25" thickTop="1" x14ac:dyDescent="0.15">
      <c r="B3" s="190" t="s">
        <v>137</v>
      </c>
      <c r="C3" s="191" t="s">
        <v>3</v>
      </c>
      <c r="D3" s="192" t="s">
        <v>3</v>
      </c>
      <c r="E3" s="193" t="s">
        <v>4</v>
      </c>
      <c r="F3" s="194" t="s">
        <v>21</v>
      </c>
    </row>
    <row r="4" spans="2:9" ht="59.25" customHeight="1" x14ac:dyDescent="0.15">
      <c r="B4" s="190" t="s">
        <v>250</v>
      </c>
      <c r="C4" s="280" t="s">
        <v>251</v>
      </c>
      <c r="D4" s="192" t="s">
        <v>302</v>
      </c>
      <c r="E4" s="193"/>
      <c r="F4" s="195" t="s">
        <v>187</v>
      </c>
    </row>
    <row r="5" spans="2:9" x14ac:dyDescent="0.15">
      <c r="B5" s="190" t="s">
        <v>136</v>
      </c>
      <c r="C5" s="39"/>
      <c r="D5" s="279">
        <v>46341</v>
      </c>
      <c r="E5" s="193"/>
      <c r="F5" s="194" t="s">
        <v>160</v>
      </c>
    </row>
    <row r="6" spans="2:9" ht="84.75" customHeight="1" x14ac:dyDescent="0.15">
      <c r="B6" s="190" t="s">
        <v>138</v>
      </c>
      <c r="C6" s="40"/>
      <c r="D6" s="192" t="s">
        <v>5</v>
      </c>
      <c r="E6" s="193"/>
      <c r="F6" s="194" t="s">
        <v>161</v>
      </c>
    </row>
    <row r="7" spans="2:9" x14ac:dyDescent="0.15">
      <c r="B7" s="190" t="s">
        <v>230</v>
      </c>
      <c r="C7" s="40"/>
      <c r="D7" s="192" t="s">
        <v>172</v>
      </c>
      <c r="E7" s="196" t="s">
        <v>98</v>
      </c>
      <c r="F7" s="194" t="s">
        <v>162</v>
      </c>
      <c r="G7" s="236">
        <f>LEN(C7)</f>
        <v>0</v>
      </c>
    </row>
    <row r="8" spans="2:9" x14ac:dyDescent="0.15">
      <c r="B8" s="190" t="s">
        <v>231</v>
      </c>
      <c r="C8" s="40"/>
      <c r="D8" s="192" t="s">
        <v>210</v>
      </c>
      <c r="E8" s="196" t="s">
        <v>211</v>
      </c>
      <c r="F8" s="194"/>
      <c r="G8" s="236"/>
    </row>
    <row r="9" spans="2:9" ht="54" x14ac:dyDescent="0.15">
      <c r="B9" s="197" t="s">
        <v>232</v>
      </c>
      <c r="C9" s="40"/>
      <c r="D9" s="198" t="s">
        <v>173</v>
      </c>
      <c r="E9" s="199" t="s">
        <v>100</v>
      </c>
      <c r="F9" s="200" t="s">
        <v>163</v>
      </c>
      <c r="G9" s="236">
        <f>LEN(C9)</f>
        <v>0</v>
      </c>
      <c r="I9" s="201"/>
    </row>
    <row r="10" spans="2:9" x14ac:dyDescent="0.15">
      <c r="B10" s="190" t="s">
        <v>233</v>
      </c>
      <c r="C10" s="245" t="s">
        <v>94</v>
      </c>
      <c r="D10" s="202"/>
      <c r="E10" s="203" t="s">
        <v>51</v>
      </c>
      <c r="F10" s="200" t="s">
        <v>164</v>
      </c>
    </row>
    <row r="11" spans="2:9" ht="77.25" customHeight="1" thickBot="1" x14ac:dyDescent="0.2">
      <c r="B11" s="204" t="s">
        <v>234</v>
      </c>
      <c r="C11" s="259"/>
      <c r="D11" s="205">
        <v>47938</v>
      </c>
      <c r="E11" s="206"/>
      <c r="F11" s="207" t="s">
        <v>164</v>
      </c>
    </row>
    <row r="12" spans="2:9" ht="45" customHeight="1" thickTop="1" x14ac:dyDescent="0.15">
      <c r="B12" s="208" t="s">
        <v>221</v>
      </c>
      <c r="C12" s="281">
        <f>SUM(C15+C18+C21+C24+C27)</f>
        <v>0</v>
      </c>
      <c r="D12" s="209">
        <v>1000000000</v>
      </c>
      <c r="E12" s="210" t="s">
        <v>222</v>
      </c>
      <c r="F12" s="211" t="s">
        <v>165</v>
      </c>
    </row>
    <row r="13" spans="2:9" ht="45" customHeight="1" x14ac:dyDescent="0.15">
      <c r="B13" s="190" t="s">
        <v>223</v>
      </c>
      <c r="C13" s="282">
        <f>SUM(C16+C19+C22+C25+C28)</f>
        <v>0</v>
      </c>
      <c r="D13" s="213">
        <v>1000000000</v>
      </c>
      <c r="E13" s="212" t="s">
        <v>224</v>
      </c>
      <c r="F13" s="194" t="s">
        <v>166</v>
      </c>
    </row>
    <row r="14" spans="2:9" ht="45" customHeight="1" thickBot="1" x14ac:dyDescent="0.2">
      <c r="B14" s="204" t="s">
        <v>225</v>
      </c>
      <c r="C14" s="283">
        <f>SUM(C17+C20+C23+C26+C29)</f>
        <v>0</v>
      </c>
      <c r="D14" s="214">
        <v>500000000</v>
      </c>
      <c r="E14" s="215" t="s">
        <v>226</v>
      </c>
      <c r="F14" s="194" t="s">
        <v>167</v>
      </c>
    </row>
    <row r="15" spans="2:9" ht="45" customHeight="1" thickTop="1" x14ac:dyDescent="0.15">
      <c r="B15" s="231" t="s">
        <v>227</v>
      </c>
      <c r="C15" s="284">
        <f>'別紙2(4)項目別明細表(補助先)【2026年度】'!J57</f>
        <v>0</v>
      </c>
      <c r="D15" s="246"/>
      <c r="E15" s="247" t="s">
        <v>228</v>
      </c>
      <c r="F15" s="211" t="s">
        <v>165</v>
      </c>
    </row>
    <row r="16" spans="2:9" ht="45" customHeight="1" x14ac:dyDescent="0.15">
      <c r="B16" s="190" t="s">
        <v>229</v>
      </c>
      <c r="C16" s="282">
        <f>'別紙2(4)項目別明細表(補助先)【2026年度】'!K57</f>
        <v>0</v>
      </c>
      <c r="D16" s="213"/>
      <c r="E16" s="212" t="s">
        <v>235</v>
      </c>
      <c r="F16" s="194" t="s">
        <v>166</v>
      </c>
    </row>
    <row r="17" spans="2:7" ht="45" customHeight="1" thickBot="1" x14ac:dyDescent="0.2">
      <c r="B17" s="204" t="s">
        <v>236</v>
      </c>
      <c r="C17" s="283">
        <f>'別紙2(4)項目別明細表(補助先)【2026年度】'!L57</f>
        <v>0</v>
      </c>
      <c r="D17" s="214"/>
      <c r="E17" s="215" t="s">
        <v>237</v>
      </c>
      <c r="F17" s="194" t="s">
        <v>167</v>
      </c>
    </row>
    <row r="18" spans="2:7" ht="45" customHeight="1" thickTop="1" x14ac:dyDescent="0.15">
      <c r="B18" s="231" t="s">
        <v>238</v>
      </c>
      <c r="C18" s="284">
        <f>'別紙2(4)項目別明細表(補助先)【2027年度】'!J57</f>
        <v>0</v>
      </c>
      <c r="D18" s="246"/>
      <c r="E18" s="247" t="s">
        <v>239</v>
      </c>
      <c r="F18" s="211" t="s">
        <v>165</v>
      </c>
    </row>
    <row r="19" spans="2:7" ht="45" customHeight="1" x14ac:dyDescent="0.15">
      <c r="B19" s="190" t="s">
        <v>240</v>
      </c>
      <c r="C19" s="282">
        <f>'別紙2(4)項目別明細表(補助先)【2027年度】'!K57</f>
        <v>0</v>
      </c>
      <c r="D19" s="213"/>
      <c r="E19" s="212" t="s">
        <v>241</v>
      </c>
      <c r="F19" s="194" t="s">
        <v>166</v>
      </c>
    </row>
    <row r="20" spans="2:7" ht="45" customHeight="1" thickBot="1" x14ac:dyDescent="0.2">
      <c r="B20" s="204" t="s">
        <v>242</v>
      </c>
      <c r="C20" s="283">
        <f>'別紙2(4)項目別明細表(補助先)【2027年度】'!L57</f>
        <v>0</v>
      </c>
      <c r="D20" s="214"/>
      <c r="E20" s="215" t="s">
        <v>243</v>
      </c>
      <c r="F20" s="194" t="s">
        <v>167</v>
      </c>
    </row>
    <row r="21" spans="2:7" ht="45" customHeight="1" thickTop="1" x14ac:dyDescent="0.15">
      <c r="B21" s="231" t="s">
        <v>244</v>
      </c>
      <c r="C21" s="284">
        <f>'別紙2(4)項目別明細表(補助先)【2027年度】'!J57</f>
        <v>0</v>
      </c>
      <c r="D21" s="246"/>
      <c r="E21" s="247" t="s">
        <v>245</v>
      </c>
      <c r="F21" s="211" t="s">
        <v>165</v>
      </c>
    </row>
    <row r="22" spans="2:7" ht="45" customHeight="1" x14ac:dyDescent="0.15">
      <c r="B22" s="190" t="s">
        <v>246</v>
      </c>
      <c r="C22" s="282">
        <f>'別紙2(4)項目別明細表(補助先)【2027年度】'!K57</f>
        <v>0</v>
      </c>
      <c r="D22" s="213"/>
      <c r="E22" s="212" t="s">
        <v>247</v>
      </c>
      <c r="F22" s="194" t="s">
        <v>166</v>
      </c>
    </row>
    <row r="23" spans="2:7" ht="45" customHeight="1" thickBot="1" x14ac:dyDescent="0.2">
      <c r="B23" s="204" t="s">
        <v>248</v>
      </c>
      <c r="C23" s="283">
        <f>'別紙2(4)項目別明細表(補助先)【2027年度】'!L57</f>
        <v>0</v>
      </c>
      <c r="D23" s="214"/>
      <c r="E23" s="215" t="s">
        <v>249</v>
      </c>
      <c r="F23" s="194" t="s">
        <v>167</v>
      </c>
    </row>
    <row r="24" spans="2:7" ht="45" customHeight="1" thickTop="1" x14ac:dyDescent="0.15">
      <c r="B24" s="231" t="s">
        <v>296</v>
      </c>
      <c r="C24" s="284">
        <f>'別紙2(4)項目別明細表(補助先)【2029年度】'!J57</f>
        <v>0</v>
      </c>
      <c r="D24" s="246"/>
      <c r="E24" s="247" t="s">
        <v>299</v>
      </c>
      <c r="F24" s="211" t="s">
        <v>165</v>
      </c>
    </row>
    <row r="25" spans="2:7" ht="45" customHeight="1" x14ac:dyDescent="0.15">
      <c r="B25" s="190" t="s">
        <v>297</v>
      </c>
      <c r="C25" s="282">
        <f>'別紙2(4)項目別明細表(補助先)【2029年度】'!K57</f>
        <v>0</v>
      </c>
      <c r="D25" s="213"/>
      <c r="E25" s="212" t="s">
        <v>300</v>
      </c>
      <c r="F25" s="194" t="s">
        <v>166</v>
      </c>
    </row>
    <row r="26" spans="2:7" ht="45" customHeight="1" thickBot="1" x14ac:dyDescent="0.2">
      <c r="B26" s="204" t="s">
        <v>298</v>
      </c>
      <c r="C26" s="283">
        <f>'別紙2(4)項目別明細表(補助先)【2029年度】'!L57</f>
        <v>0</v>
      </c>
      <c r="D26" s="214"/>
      <c r="E26" s="215" t="s">
        <v>301</v>
      </c>
      <c r="F26" s="194" t="s">
        <v>167</v>
      </c>
    </row>
    <row r="27" spans="2:7" ht="45" customHeight="1" thickTop="1" x14ac:dyDescent="0.15">
      <c r="B27" s="231" t="s">
        <v>307</v>
      </c>
      <c r="C27" s="284">
        <f>'別紙2(4)項目別明細表(補助先)【2030年度】'!J57</f>
        <v>0</v>
      </c>
      <c r="D27" s="246"/>
      <c r="E27" s="247" t="s">
        <v>304</v>
      </c>
      <c r="F27" s="211" t="s">
        <v>165</v>
      </c>
    </row>
    <row r="28" spans="2:7" ht="45" customHeight="1" x14ac:dyDescent="0.15">
      <c r="B28" s="190" t="s">
        <v>308</v>
      </c>
      <c r="C28" s="282">
        <f>'別紙2(4)項目別明細表(補助先)【2030年度】'!K57</f>
        <v>0</v>
      </c>
      <c r="D28" s="213"/>
      <c r="E28" s="212" t="s">
        <v>305</v>
      </c>
      <c r="F28" s="194" t="s">
        <v>166</v>
      </c>
    </row>
    <row r="29" spans="2:7" ht="45" customHeight="1" thickBot="1" x14ac:dyDescent="0.2">
      <c r="B29" s="204" t="s">
        <v>309</v>
      </c>
      <c r="C29" s="283">
        <f>'別紙2(4)項目別明細表(補助先)【2030年度】'!L57</f>
        <v>0</v>
      </c>
      <c r="D29" s="214"/>
      <c r="E29" s="215" t="s">
        <v>306</v>
      </c>
      <c r="F29" s="194" t="s">
        <v>167</v>
      </c>
    </row>
    <row r="30" spans="2:7" ht="27.75" customHeight="1" thickTop="1" x14ac:dyDescent="0.15">
      <c r="B30" s="208" t="s">
        <v>143</v>
      </c>
      <c r="C30" s="42"/>
      <c r="D30" s="216" t="s">
        <v>22</v>
      </c>
      <c r="E30" s="217" t="s">
        <v>191</v>
      </c>
      <c r="F30" s="211" t="s">
        <v>168</v>
      </c>
      <c r="G30" s="236">
        <f>LEN(C30)</f>
        <v>0</v>
      </c>
    </row>
    <row r="31" spans="2:7" x14ac:dyDescent="0.15">
      <c r="B31" s="190" t="s">
        <v>6</v>
      </c>
      <c r="C31" s="40"/>
      <c r="D31" s="192" t="s">
        <v>140</v>
      </c>
      <c r="E31" s="193" t="s">
        <v>7</v>
      </c>
      <c r="F31" s="194" t="s">
        <v>161</v>
      </c>
    </row>
    <row r="32" spans="2:7" ht="27" x14ac:dyDescent="0.15">
      <c r="B32" s="190" t="s">
        <v>30</v>
      </c>
      <c r="C32" s="40"/>
      <c r="D32" s="192" t="s">
        <v>8</v>
      </c>
      <c r="E32" s="193" t="s">
        <v>9</v>
      </c>
      <c r="F32" s="194" t="s">
        <v>161</v>
      </c>
    </row>
    <row r="33" spans="2:9" x14ac:dyDescent="0.15">
      <c r="B33" s="190" t="s">
        <v>10</v>
      </c>
      <c r="C33" s="40"/>
      <c r="D33" s="192" t="s">
        <v>174</v>
      </c>
      <c r="E33" s="193"/>
      <c r="F33" s="194" t="s">
        <v>161</v>
      </c>
    </row>
    <row r="34" spans="2:9" x14ac:dyDescent="0.15">
      <c r="B34" s="190" t="s">
        <v>11</v>
      </c>
      <c r="C34" s="40"/>
      <c r="D34" s="192" t="s">
        <v>97</v>
      </c>
      <c r="E34" s="193" t="s">
        <v>92</v>
      </c>
      <c r="F34" s="194" t="s">
        <v>161</v>
      </c>
      <c r="I34" s="201"/>
    </row>
    <row r="35" spans="2:9" ht="15" customHeight="1" x14ac:dyDescent="0.15">
      <c r="B35" s="190" t="s">
        <v>193</v>
      </c>
      <c r="C35" s="39"/>
      <c r="D35" s="258">
        <v>42005</v>
      </c>
      <c r="E35" s="193"/>
      <c r="F35" s="194" t="s">
        <v>181</v>
      </c>
    </row>
    <row r="36" spans="2:9" ht="27" x14ac:dyDescent="0.15">
      <c r="B36" s="190" t="s">
        <v>18</v>
      </c>
      <c r="C36" s="43"/>
      <c r="D36" s="213">
        <v>10000000000</v>
      </c>
      <c r="E36" s="193" t="s">
        <v>19</v>
      </c>
      <c r="F36" s="194" t="s">
        <v>182</v>
      </c>
    </row>
    <row r="37" spans="2:9" x14ac:dyDescent="0.15">
      <c r="B37" s="218" t="s">
        <v>27</v>
      </c>
      <c r="C37" s="44"/>
      <c r="D37" s="277">
        <v>45747</v>
      </c>
      <c r="E37" s="219" t="s">
        <v>33</v>
      </c>
      <c r="F37" s="220" t="s">
        <v>182</v>
      </c>
    </row>
    <row r="38" spans="2:9" x14ac:dyDescent="0.15">
      <c r="B38" s="221" t="s">
        <v>146</v>
      </c>
      <c r="C38" s="69"/>
      <c r="D38" s="222">
        <v>10</v>
      </c>
      <c r="E38" s="223" t="s">
        <v>52</v>
      </c>
      <c r="F38" s="320" t="s">
        <v>182</v>
      </c>
    </row>
    <row r="39" spans="2:9" x14ac:dyDescent="0.15">
      <c r="B39" s="224" t="s">
        <v>176</v>
      </c>
      <c r="C39" s="70"/>
      <c r="D39" s="225">
        <v>3</v>
      </c>
      <c r="E39" s="193" t="s">
        <v>147</v>
      </c>
      <c r="F39" s="321"/>
    </row>
    <row r="40" spans="2:9" ht="27.75" thickBot="1" x14ac:dyDescent="0.2">
      <c r="B40" s="226" t="s">
        <v>53</v>
      </c>
      <c r="C40" s="71"/>
      <c r="D40" s="227"/>
      <c r="E40" s="228" t="s">
        <v>314</v>
      </c>
      <c r="F40" s="207" t="s">
        <v>182</v>
      </c>
    </row>
    <row r="41" spans="2:9" ht="14.25" thickTop="1" x14ac:dyDescent="0.15">
      <c r="B41" s="208" t="s">
        <v>177</v>
      </c>
      <c r="C41" s="41"/>
      <c r="D41" s="216" t="s">
        <v>12</v>
      </c>
      <c r="E41" s="217"/>
      <c r="F41" s="317" t="s">
        <v>169</v>
      </c>
    </row>
    <row r="42" spans="2:9" x14ac:dyDescent="0.15">
      <c r="B42" s="190" t="s">
        <v>178</v>
      </c>
      <c r="C42" s="40"/>
      <c r="D42" s="192" t="s">
        <v>24</v>
      </c>
      <c r="E42" s="193"/>
      <c r="F42" s="318"/>
    </row>
    <row r="43" spans="2:9" x14ac:dyDescent="0.15">
      <c r="B43" s="190" t="s">
        <v>179</v>
      </c>
      <c r="C43" s="40"/>
      <c r="D43" s="192" t="s">
        <v>13</v>
      </c>
      <c r="E43" s="193"/>
      <c r="F43" s="318"/>
    </row>
    <row r="44" spans="2:9" ht="18.75" customHeight="1" x14ac:dyDescent="0.15">
      <c r="B44" s="190" t="s">
        <v>180</v>
      </c>
      <c r="C44" s="40"/>
      <c r="D44" s="192" t="s">
        <v>23</v>
      </c>
      <c r="E44" s="193" t="s">
        <v>7</v>
      </c>
      <c r="F44" s="318"/>
    </row>
    <row r="45" spans="2:9" ht="27" x14ac:dyDescent="0.15">
      <c r="B45" s="190" t="s">
        <v>25</v>
      </c>
      <c r="C45" s="40"/>
      <c r="D45" s="192" t="s">
        <v>31</v>
      </c>
      <c r="E45" s="229" t="s">
        <v>34</v>
      </c>
      <c r="F45" s="318"/>
    </row>
    <row r="46" spans="2:9" ht="18.75" customHeight="1" x14ac:dyDescent="0.15">
      <c r="B46" s="190" t="s">
        <v>14</v>
      </c>
      <c r="C46" s="40"/>
      <c r="D46" s="192" t="s">
        <v>26</v>
      </c>
      <c r="E46" s="193" t="s">
        <v>15</v>
      </c>
      <c r="F46" s="318"/>
    </row>
    <row r="47" spans="2:9" ht="18.75" customHeight="1" thickBot="1" x14ac:dyDescent="0.2">
      <c r="B47" s="204" t="s">
        <v>16</v>
      </c>
      <c r="C47" s="45"/>
      <c r="D47" s="230" t="s">
        <v>142</v>
      </c>
      <c r="E47" s="228" t="s">
        <v>17</v>
      </c>
      <c r="F47" s="319"/>
    </row>
    <row r="48" spans="2:9" ht="36.75" customHeight="1" thickTop="1" thickBot="1" x14ac:dyDescent="0.2">
      <c r="B48" s="208" t="s">
        <v>290</v>
      </c>
      <c r="C48" s="165"/>
      <c r="D48" s="216" t="s">
        <v>194</v>
      </c>
      <c r="E48" s="217" t="s">
        <v>291</v>
      </c>
      <c r="F48" s="211" t="s">
        <v>183</v>
      </c>
    </row>
    <row r="49" spans="2:7" ht="14.25" thickTop="1" x14ac:dyDescent="0.15">
      <c r="B49" s="208" t="s">
        <v>332</v>
      </c>
      <c r="C49" s="286"/>
      <c r="D49" s="287" t="s">
        <v>315</v>
      </c>
      <c r="E49" s="322" t="s">
        <v>333</v>
      </c>
      <c r="F49" s="211" t="s">
        <v>334</v>
      </c>
      <c r="G49" s="236"/>
    </row>
    <row r="50" spans="2:7" x14ac:dyDescent="0.15">
      <c r="B50" s="190" t="s">
        <v>335</v>
      </c>
      <c r="C50" s="288"/>
      <c r="D50" s="289"/>
      <c r="E50" s="323"/>
      <c r="F50" s="194"/>
      <c r="G50" s="236"/>
    </row>
    <row r="51" spans="2:7" ht="14.25" thickBot="1" x14ac:dyDescent="0.2">
      <c r="B51" s="290" t="s">
        <v>336</v>
      </c>
      <c r="C51" s="291"/>
      <c r="D51" s="292"/>
      <c r="E51" s="324"/>
      <c r="F51" s="207"/>
    </row>
    <row r="52" spans="2:7" ht="14.25" thickTop="1" x14ac:dyDescent="0.15">
      <c r="E52" s="233" t="s">
        <v>203</v>
      </c>
      <c r="F52" s="248" t="s">
        <v>313</v>
      </c>
    </row>
    <row r="57" spans="2:7" x14ac:dyDescent="0.15">
      <c r="C57" s="232" t="s">
        <v>312</v>
      </c>
    </row>
    <row r="58" spans="2:7" x14ac:dyDescent="0.15">
      <c r="C58" s="232" t="s">
        <v>251</v>
      </c>
    </row>
    <row r="62" spans="2:7" x14ac:dyDescent="0.15">
      <c r="C62" s="232" t="s">
        <v>315</v>
      </c>
    </row>
    <row r="63" spans="2:7" x14ac:dyDescent="0.15">
      <c r="C63" s="232" t="s">
        <v>316</v>
      </c>
    </row>
    <row r="64" spans="2:7" x14ac:dyDescent="0.15">
      <c r="C64" s="232" t="s">
        <v>317</v>
      </c>
    </row>
    <row r="65" spans="3:3" x14ac:dyDescent="0.15">
      <c r="C65" s="232" t="s">
        <v>318</v>
      </c>
    </row>
    <row r="66" spans="3:3" x14ac:dyDescent="0.15">
      <c r="C66" s="232" t="s">
        <v>319</v>
      </c>
    </row>
    <row r="67" spans="3:3" x14ac:dyDescent="0.15">
      <c r="C67" s="232" t="s">
        <v>320</v>
      </c>
    </row>
    <row r="68" spans="3:3" x14ac:dyDescent="0.15">
      <c r="C68" s="232" t="s">
        <v>321</v>
      </c>
    </row>
    <row r="69" spans="3:3" x14ac:dyDescent="0.15">
      <c r="C69" s="232" t="s">
        <v>322</v>
      </c>
    </row>
    <row r="70" spans="3:3" x14ac:dyDescent="0.15">
      <c r="C70" s="232" t="s">
        <v>323</v>
      </c>
    </row>
    <row r="71" spans="3:3" x14ac:dyDescent="0.15">
      <c r="C71" s="232" t="s">
        <v>324</v>
      </c>
    </row>
    <row r="72" spans="3:3" x14ac:dyDescent="0.15">
      <c r="C72" s="232" t="s">
        <v>325</v>
      </c>
    </row>
    <row r="73" spans="3:3" x14ac:dyDescent="0.15">
      <c r="C73" s="232" t="s">
        <v>326</v>
      </c>
    </row>
    <row r="74" spans="3:3" x14ac:dyDescent="0.15">
      <c r="C74" s="232" t="s">
        <v>327</v>
      </c>
    </row>
    <row r="75" spans="3:3" x14ac:dyDescent="0.15">
      <c r="C75" s="232" t="s">
        <v>328</v>
      </c>
    </row>
    <row r="76" spans="3:3" x14ac:dyDescent="0.15">
      <c r="C76" s="232" t="s">
        <v>329</v>
      </c>
    </row>
    <row r="77" spans="3:3" x14ac:dyDescent="0.15">
      <c r="C77" s="232" t="s">
        <v>330</v>
      </c>
    </row>
    <row r="78" spans="3:3" x14ac:dyDescent="0.15">
      <c r="C78" s="232" t="s">
        <v>331</v>
      </c>
    </row>
  </sheetData>
  <protectedRanges>
    <protectedRange algorithmName="SHA-512" hashValue="5b3HFbqeKRWmBeNaZcRK6TuESvJ1cPBqQybVt9lrXBOG7p8bDAi7W1oDCGQ67r/vm/0DpA8mPQ2jEEtltK4h+A==" saltValue="iSL1Eox+ln7iXaWtB16wfg==" spinCount="100000" sqref="C5:C9" name="範囲1"/>
  </protectedRanges>
  <mergeCells count="4">
    <mergeCell ref="B1:F1"/>
    <mergeCell ref="F41:F47"/>
    <mergeCell ref="F38:F39"/>
    <mergeCell ref="E49:E51"/>
  </mergeCells>
  <phoneticPr fontId="4"/>
  <dataValidations count="5">
    <dataValidation type="textLength" allowBlank="1" showInputMessage="1" showErrorMessage="1" error="150文字以内としてください。" sqref="C9:C11" xr:uid="{00000000-0002-0000-0100-000000000000}">
      <formula1>0</formula1>
      <formula2>150</formula2>
    </dataValidation>
    <dataValidation type="textLength" allowBlank="1" showInputMessage="1" showErrorMessage="1" error="30文字以内としてください" sqref="C7" xr:uid="{00000000-0002-0000-0100-000001000000}">
      <formula1>0</formula1>
      <formula2>30</formula2>
    </dataValidation>
    <dataValidation type="list" allowBlank="1" showInputMessage="1" showErrorMessage="1" sqref="C4" xr:uid="{E9F04A77-1FCF-4BEE-ACCC-28AC88CBA2FA}">
      <formula1>$C$57:$C$58</formula1>
    </dataValidation>
    <dataValidation type="list" allowBlank="1" showInputMessage="1" showErrorMessage="1" sqref="C49:C51" xr:uid="{7E08A4BE-9720-4557-B405-E8D1F9446A5D}">
      <formula1>$C$62:$C$78</formula1>
    </dataValidation>
    <dataValidation type="list" allowBlank="1" showInputMessage="1" showErrorMessage="1" sqref="D49" xr:uid="{6EBAE0E9-C02F-4FD5-AA1B-1C043B6D67C4}">
      <formula1>$C$106:$C$122</formula1>
    </dataValidation>
  </dataValidations>
  <pageMargins left="0.7" right="0.7" top="0.75" bottom="0.75" header="0.3" footer="0.3"/>
  <pageSetup paperSize="9" scale="48"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C78"/>
  <sheetViews>
    <sheetView tabSelected="1" view="pageBreakPreview" topLeftCell="A61" zoomScaleNormal="100" zoomScaleSheetLayoutView="100" workbookViewId="0">
      <selection activeCell="Z85" sqref="Z85"/>
    </sheetView>
  </sheetViews>
  <sheetFormatPr defaultColWidth="3.625" defaultRowHeight="18" customHeight="1" x14ac:dyDescent="0.15"/>
  <cols>
    <col min="1" max="16384" width="3.625" style="235"/>
  </cols>
  <sheetData>
    <row r="1" spans="1:29" ht="18" customHeight="1" x14ac:dyDescent="0.15">
      <c r="AC1" s="285" t="s">
        <v>204</v>
      </c>
    </row>
    <row r="2" spans="1:29" ht="18" customHeight="1" x14ac:dyDescent="0.15">
      <c r="A2" s="237" t="s">
        <v>170</v>
      </c>
      <c r="B2" s="237"/>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row>
    <row r="3" spans="1:29" ht="19.5" customHeight="1" x14ac:dyDescent="0.15">
      <c r="A3" s="334">
        <f>情報項目シート!C5</f>
        <v>0</v>
      </c>
      <c r="B3" s="334"/>
      <c r="C3" s="334"/>
      <c r="D3" s="334"/>
      <c r="E3" s="334"/>
      <c r="F3" s="334"/>
      <c r="G3" s="334"/>
      <c r="H3" s="334"/>
      <c r="I3" s="334"/>
      <c r="J3" s="334"/>
      <c r="K3" s="334"/>
      <c r="L3" s="334"/>
      <c r="M3" s="334"/>
      <c r="N3" s="334"/>
      <c r="O3" s="334"/>
      <c r="P3" s="334"/>
      <c r="Q3" s="334"/>
      <c r="R3" s="334"/>
      <c r="S3" s="334"/>
      <c r="T3" s="334"/>
      <c r="U3" s="334"/>
      <c r="V3" s="334"/>
      <c r="W3" s="334"/>
      <c r="X3" s="334"/>
      <c r="Y3" s="334"/>
      <c r="Z3" s="334"/>
      <c r="AA3" s="334"/>
      <c r="AB3" s="249"/>
    </row>
    <row r="4" spans="1:29" ht="9" customHeight="1" x14ac:dyDescent="0.15">
      <c r="A4" s="237"/>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row>
    <row r="5" spans="1:29" ht="19.5" customHeight="1" x14ac:dyDescent="0.15">
      <c r="A5" s="335" t="s">
        <v>36</v>
      </c>
      <c r="B5" s="335"/>
      <c r="C5" s="335"/>
      <c r="D5" s="335"/>
      <c r="E5" s="335"/>
      <c r="F5" s="335"/>
      <c r="G5" s="335"/>
      <c r="H5" s="335"/>
      <c r="I5" s="335"/>
      <c r="J5" s="335"/>
      <c r="K5" s="335"/>
      <c r="L5" s="335"/>
      <c r="M5" s="335"/>
      <c r="N5" s="335"/>
      <c r="O5" s="335"/>
      <c r="P5" s="335"/>
      <c r="Q5" s="335"/>
      <c r="R5" s="335"/>
      <c r="S5" s="335"/>
      <c r="T5" s="335"/>
      <c r="U5" s="335"/>
      <c r="V5" s="335"/>
      <c r="W5" s="335"/>
      <c r="X5" s="335"/>
      <c r="Y5" s="335"/>
      <c r="Z5" s="335"/>
      <c r="AA5" s="335"/>
      <c r="AB5" s="237"/>
    </row>
    <row r="6" spans="1:29" ht="19.5" customHeight="1" x14ac:dyDescent="0.15">
      <c r="A6" s="237" t="s">
        <v>93</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row>
    <row r="7" spans="1:29" ht="9" customHeight="1" x14ac:dyDescent="0.15">
      <c r="A7" s="237"/>
      <c r="B7" s="237"/>
      <c r="C7" s="237"/>
      <c r="D7" s="237"/>
      <c r="E7" s="237"/>
      <c r="F7" s="237"/>
      <c r="G7" s="237"/>
      <c r="H7" s="237"/>
      <c r="I7" s="237"/>
      <c r="J7" s="237"/>
      <c r="K7" s="237"/>
      <c r="L7" s="237"/>
      <c r="M7" s="237"/>
      <c r="N7" s="237"/>
      <c r="O7" s="237"/>
      <c r="P7" s="237"/>
      <c r="Q7" s="237"/>
      <c r="R7" s="237"/>
      <c r="S7" s="237"/>
      <c r="T7" s="237"/>
      <c r="U7" s="237"/>
      <c r="V7" s="237"/>
      <c r="W7" s="237"/>
      <c r="X7" s="237"/>
      <c r="Y7" s="237"/>
      <c r="Z7" s="237"/>
      <c r="AA7" s="237"/>
      <c r="AB7" s="237"/>
    </row>
    <row r="8" spans="1:29" ht="18" customHeight="1" x14ac:dyDescent="0.15">
      <c r="A8" s="237"/>
      <c r="B8" s="237"/>
      <c r="C8" s="237"/>
      <c r="D8" s="237"/>
      <c r="E8" s="237"/>
      <c r="F8" s="237"/>
      <c r="G8" s="237"/>
      <c r="H8" s="237"/>
      <c r="I8" s="237"/>
      <c r="J8" s="335" t="s">
        <v>144</v>
      </c>
      <c r="K8" s="335"/>
      <c r="L8" s="335"/>
      <c r="M8" s="336" t="str">
        <f>"〒"&amp;情報項目シート!C31</f>
        <v>〒</v>
      </c>
      <c r="N8" s="336"/>
      <c r="O8" s="336"/>
      <c r="P8" s="336"/>
      <c r="Q8" s="336"/>
      <c r="R8" s="336"/>
      <c r="S8" s="336"/>
      <c r="T8" s="336"/>
      <c r="U8" s="336"/>
      <c r="V8" s="336"/>
      <c r="W8" s="336"/>
      <c r="X8" s="336"/>
      <c r="Y8" s="336"/>
      <c r="Z8" s="336"/>
      <c r="AA8" s="336"/>
      <c r="AB8" s="250"/>
    </row>
    <row r="9" spans="1:29" ht="19.5" customHeight="1" x14ac:dyDescent="0.15">
      <c r="A9" s="237"/>
      <c r="B9" s="237"/>
      <c r="C9" s="237"/>
      <c r="D9" s="237"/>
      <c r="E9" s="237"/>
      <c r="F9" s="237"/>
      <c r="G9" s="237"/>
      <c r="H9" s="237"/>
      <c r="I9" s="237"/>
      <c r="J9" s="237"/>
      <c r="K9" s="237"/>
      <c r="L9" s="237"/>
      <c r="M9" s="340">
        <f>情報項目シート!C32</f>
        <v>0</v>
      </c>
      <c r="N9" s="340"/>
      <c r="O9" s="340"/>
      <c r="P9" s="340"/>
      <c r="Q9" s="340"/>
      <c r="R9" s="340"/>
      <c r="S9" s="340"/>
      <c r="T9" s="340"/>
      <c r="U9" s="340"/>
      <c r="V9" s="340"/>
      <c r="W9" s="340"/>
      <c r="X9" s="340"/>
      <c r="Y9" s="340"/>
      <c r="Z9" s="340"/>
      <c r="AA9" s="340"/>
      <c r="AB9" s="253"/>
    </row>
    <row r="10" spans="1:29" ht="18" customHeight="1" x14ac:dyDescent="0.15">
      <c r="A10" s="237"/>
      <c r="B10" s="237"/>
      <c r="C10" s="237"/>
      <c r="D10" s="237"/>
      <c r="E10" s="237"/>
      <c r="F10" s="237"/>
      <c r="G10" s="237"/>
      <c r="H10" s="237"/>
      <c r="I10" s="237"/>
      <c r="J10" s="237"/>
      <c r="K10" s="237"/>
      <c r="L10" s="237"/>
      <c r="M10" s="340"/>
      <c r="N10" s="340"/>
      <c r="O10" s="340"/>
      <c r="P10" s="340"/>
      <c r="Q10" s="340"/>
      <c r="R10" s="340"/>
      <c r="S10" s="340"/>
      <c r="T10" s="340"/>
      <c r="U10" s="340"/>
      <c r="V10" s="340"/>
      <c r="W10" s="340"/>
      <c r="X10" s="340"/>
      <c r="Y10" s="340"/>
      <c r="Z10" s="340"/>
      <c r="AA10" s="340"/>
      <c r="AB10" s="253"/>
    </row>
    <row r="11" spans="1:29" ht="20.25" customHeight="1" x14ac:dyDescent="0.15">
      <c r="A11" s="237"/>
      <c r="B11" s="237"/>
      <c r="C11" s="237"/>
      <c r="D11" s="237"/>
      <c r="E11" s="237"/>
      <c r="F11" s="237"/>
      <c r="G11" s="237"/>
      <c r="H11" s="237"/>
      <c r="I11" s="237"/>
      <c r="J11" s="237"/>
      <c r="K11" s="237"/>
      <c r="L11" s="237"/>
      <c r="M11" s="338">
        <f>情報項目シート!C6</f>
        <v>0</v>
      </c>
      <c r="N11" s="339"/>
      <c r="O11" s="339"/>
      <c r="P11" s="339"/>
      <c r="Q11" s="339"/>
      <c r="R11" s="339"/>
      <c r="S11" s="339"/>
      <c r="T11" s="339"/>
      <c r="U11" s="339"/>
      <c r="V11" s="339"/>
      <c r="W11" s="339"/>
      <c r="X11" s="339"/>
      <c r="Y11" s="339"/>
      <c r="Z11" s="339"/>
      <c r="AA11" s="339"/>
      <c r="AB11" s="252"/>
    </row>
    <row r="12" spans="1:29" ht="20.25" customHeight="1" x14ac:dyDescent="0.15">
      <c r="A12" s="237"/>
      <c r="B12" s="237"/>
      <c r="C12" s="237"/>
      <c r="D12" s="237"/>
      <c r="E12" s="237"/>
      <c r="F12" s="237"/>
      <c r="G12" s="237"/>
      <c r="H12" s="237"/>
      <c r="I12" s="237"/>
      <c r="J12" s="237"/>
      <c r="K12" s="237"/>
      <c r="L12" s="237"/>
      <c r="M12" s="337" t="str">
        <f>情報項目シート!C33&amp;"  " &amp;情報項目シート!C34</f>
        <v xml:space="preserve">  </v>
      </c>
      <c r="N12" s="337"/>
      <c r="O12" s="337"/>
      <c r="P12" s="337"/>
      <c r="Q12" s="337"/>
      <c r="R12" s="337"/>
      <c r="S12" s="337"/>
      <c r="T12" s="337"/>
      <c r="U12" s="337"/>
      <c r="V12" s="337"/>
      <c r="W12" s="337"/>
      <c r="X12" s="337"/>
      <c r="Y12" s="337"/>
      <c r="Z12" s="237"/>
      <c r="AA12" s="237"/>
      <c r="AB12" s="237"/>
    </row>
    <row r="13" spans="1:29" ht="18" customHeight="1" x14ac:dyDescent="0.15">
      <c r="A13" s="237"/>
      <c r="B13" s="237"/>
      <c r="C13" s="237"/>
      <c r="D13" s="237"/>
      <c r="E13" s="237"/>
      <c r="F13" s="237"/>
      <c r="G13" s="237"/>
      <c r="H13" s="237"/>
      <c r="I13" s="237"/>
      <c r="J13" s="237"/>
      <c r="K13" s="237"/>
      <c r="L13" s="237"/>
      <c r="M13" s="337"/>
      <c r="N13" s="337"/>
      <c r="O13" s="337"/>
      <c r="P13" s="337"/>
      <c r="Q13" s="337"/>
      <c r="R13" s="337"/>
      <c r="S13" s="337"/>
      <c r="T13" s="337"/>
      <c r="U13" s="337"/>
      <c r="V13" s="337"/>
      <c r="W13" s="337"/>
      <c r="X13" s="337"/>
      <c r="Y13" s="337"/>
      <c r="Z13" s="237"/>
      <c r="AA13" s="237"/>
      <c r="AB13" s="237"/>
    </row>
    <row r="14" spans="1:29" ht="9" customHeight="1" x14ac:dyDescent="0.15">
      <c r="A14" s="237"/>
      <c r="B14" s="237"/>
      <c r="C14" s="237"/>
      <c r="D14" s="237"/>
      <c r="E14" s="237"/>
      <c r="F14" s="237"/>
      <c r="G14" s="237"/>
      <c r="H14" s="237"/>
      <c r="I14" s="237"/>
      <c r="J14" s="237"/>
      <c r="K14" s="237"/>
      <c r="L14" s="237"/>
      <c r="M14" s="237"/>
      <c r="N14" s="237"/>
      <c r="O14" s="237"/>
      <c r="P14" s="237"/>
      <c r="Q14" s="237"/>
      <c r="R14" s="237"/>
      <c r="S14" s="237"/>
      <c r="T14" s="237"/>
      <c r="U14" s="237"/>
      <c r="V14" s="237"/>
      <c r="W14" s="237"/>
      <c r="X14" s="237"/>
      <c r="Y14" s="237"/>
      <c r="Z14" s="237"/>
      <c r="AA14" s="237"/>
      <c r="AB14" s="237"/>
    </row>
    <row r="15" spans="1:29" ht="9" customHeight="1" x14ac:dyDescent="0.15">
      <c r="A15" s="237"/>
      <c r="B15" s="237"/>
      <c r="C15" s="237"/>
      <c r="D15" s="237"/>
      <c r="E15" s="237"/>
      <c r="F15" s="237"/>
      <c r="G15" s="237"/>
      <c r="H15" s="237"/>
      <c r="I15" s="237"/>
      <c r="J15" s="237"/>
      <c r="K15" s="237"/>
      <c r="L15" s="237"/>
      <c r="M15" s="237"/>
      <c r="N15" s="237"/>
      <c r="O15" s="237"/>
      <c r="P15" s="237"/>
      <c r="Q15" s="237"/>
      <c r="R15" s="237"/>
      <c r="S15" s="238"/>
      <c r="T15" s="238"/>
      <c r="U15" s="238"/>
      <c r="V15" s="238"/>
      <c r="W15" s="238"/>
      <c r="X15" s="238"/>
      <c r="Y15" s="238"/>
      <c r="Z15" s="238"/>
      <c r="AA15" s="237"/>
      <c r="AB15" s="237"/>
    </row>
    <row r="16" spans="1:29" ht="18" customHeight="1" x14ac:dyDescent="0.15">
      <c r="A16" s="341" t="s">
        <v>347</v>
      </c>
      <c r="B16" s="341"/>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255"/>
    </row>
    <row r="17" spans="1:28" ht="25.5" customHeight="1" x14ac:dyDescent="0.15">
      <c r="A17" s="342" t="str">
        <f>"( " &amp; 情報項目シート!C7 &amp; " )"</f>
        <v>(  )</v>
      </c>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256"/>
    </row>
    <row r="18" spans="1:28" ht="18" customHeight="1" x14ac:dyDescent="0.15">
      <c r="A18" s="239"/>
      <c r="B18" s="239"/>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row>
    <row r="19" spans="1:28" ht="9" customHeight="1" x14ac:dyDescent="0.15">
      <c r="A19" s="237"/>
      <c r="B19" s="237"/>
      <c r="C19" s="237"/>
      <c r="D19" s="237"/>
      <c r="E19" s="237"/>
      <c r="F19" s="237"/>
      <c r="G19" s="237"/>
      <c r="H19" s="237"/>
      <c r="I19" s="237"/>
      <c r="J19" s="237"/>
      <c r="K19" s="237"/>
      <c r="L19" s="237"/>
      <c r="M19" s="237"/>
      <c r="N19" s="237"/>
      <c r="O19" s="237"/>
      <c r="P19" s="237"/>
      <c r="Q19" s="237"/>
      <c r="R19" s="237"/>
      <c r="S19" s="237"/>
      <c r="T19" s="237"/>
      <c r="U19" s="237"/>
      <c r="V19" s="237"/>
      <c r="W19" s="237"/>
      <c r="X19" s="237"/>
      <c r="Y19" s="237"/>
      <c r="Z19" s="237"/>
      <c r="AA19" s="237"/>
      <c r="AB19" s="237"/>
    </row>
    <row r="20" spans="1:28" ht="19.5" customHeight="1" x14ac:dyDescent="0.15">
      <c r="A20" s="240" t="s">
        <v>37</v>
      </c>
      <c r="B20" s="237" t="s">
        <v>252</v>
      </c>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7"/>
      <c r="AA20" s="237"/>
      <c r="AB20" s="237"/>
    </row>
    <row r="21" spans="1:28" ht="19.5" customHeight="1" x14ac:dyDescent="0.15">
      <c r="A21" s="240"/>
      <c r="B21" s="237" t="s">
        <v>185</v>
      </c>
      <c r="C21" s="237"/>
      <c r="D21" s="237"/>
      <c r="E21" s="338" t="str">
        <f>情報項目シート!C4</f>
        <v>GX_UPP事業</v>
      </c>
      <c r="F21" s="339"/>
      <c r="G21" s="339"/>
      <c r="H21" s="339"/>
      <c r="I21" s="339"/>
      <c r="J21" s="339"/>
      <c r="K21" s="339"/>
      <c r="L21" s="339"/>
      <c r="M21" s="339"/>
      <c r="N21" s="339"/>
      <c r="O21" s="339"/>
      <c r="P21" s="339"/>
      <c r="Q21" s="339"/>
      <c r="R21" s="339"/>
      <c r="S21" s="339"/>
      <c r="T21" s="339"/>
      <c r="U21" s="339"/>
      <c r="V21" s="339"/>
      <c r="W21" s="339"/>
      <c r="X21" s="339"/>
      <c r="Y21" s="339"/>
      <c r="Z21" s="339"/>
      <c r="AA21" s="339"/>
      <c r="AB21" s="252"/>
    </row>
    <row r="22" spans="1:28" ht="22.5" customHeight="1" x14ac:dyDescent="0.15">
      <c r="A22" s="237"/>
      <c r="B22" s="237" t="s">
        <v>186</v>
      </c>
      <c r="C22" s="238"/>
      <c r="D22" s="238"/>
      <c r="E22" s="338">
        <f>情報項目シート!C7</f>
        <v>0</v>
      </c>
      <c r="F22" s="339"/>
      <c r="G22" s="339"/>
      <c r="H22" s="339"/>
      <c r="I22" s="339"/>
      <c r="J22" s="339"/>
      <c r="K22" s="339"/>
      <c r="L22" s="339"/>
      <c r="M22" s="339"/>
      <c r="N22" s="339"/>
      <c r="O22" s="339"/>
      <c r="P22" s="339"/>
      <c r="Q22" s="339"/>
      <c r="R22" s="339"/>
      <c r="S22" s="339"/>
      <c r="T22" s="339"/>
      <c r="U22" s="339"/>
      <c r="V22" s="339"/>
      <c r="W22" s="339"/>
      <c r="X22" s="339"/>
      <c r="Y22" s="339"/>
      <c r="Z22" s="339"/>
      <c r="AA22" s="339"/>
      <c r="AB22" s="252"/>
    </row>
    <row r="23" spans="1:28" ht="9" customHeight="1" x14ac:dyDescent="0.15">
      <c r="A23" s="237"/>
      <c r="B23" s="237"/>
      <c r="C23" s="237"/>
      <c r="D23" s="237"/>
      <c r="E23" s="237"/>
      <c r="F23" s="237"/>
      <c r="G23" s="237"/>
      <c r="H23" s="237"/>
      <c r="I23" s="237"/>
      <c r="J23" s="237"/>
      <c r="K23" s="237"/>
      <c r="L23" s="237"/>
      <c r="M23" s="237"/>
      <c r="N23" s="237"/>
      <c r="O23" s="237"/>
      <c r="P23" s="237"/>
      <c r="Q23" s="237"/>
      <c r="R23" s="237"/>
      <c r="S23" s="237"/>
      <c r="T23" s="237"/>
      <c r="U23" s="237"/>
      <c r="V23" s="237"/>
      <c r="W23" s="237"/>
      <c r="X23" s="237"/>
      <c r="Y23" s="237"/>
      <c r="Z23" s="237"/>
      <c r="AA23" s="237"/>
      <c r="AB23" s="237"/>
    </row>
    <row r="24" spans="1:28" ht="18" customHeight="1" x14ac:dyDescent="0.15">
      <c r="A24" s="240" t="s">
        <v>38</v>
      </c>
      <c r="B24" s="237" t="s">
        <v>253</v>
      </c>
      <c r="C24" s="237"/>
      <c r="D24" s="237"/>
      <c r="E24" s="237"/>
      <c r="F24" s="237"/>
      <c r="G24" s="237"/>
      <c r="H24" s="237"/>
      <c r="I24" s="237"/>
      <c r="J24" s="237"/>
      <c r="K24" s="237"/>
      <c r="L24" s="237"/>
      <c r="M24" s="237"/>
      <c r="N24" s="237"/>
      <c r="O24" s="237"/>
      <c r="P24" s="237"/>
      <c r="Q24" s="237"/>
      <c r="R24" s="237"/>
      <c r="S24" s="237"/>
      <c r="T24" s="237"/>
      <c r="U24" s="237"/>
      <c r="V24" s="237"/>
      <c r="W24" s="237"/>
      <c r="X24" s="237"/>
      <c r="Y24" s="237"/>
      <c r="Z24" s="237"/>
      <c r="AA24" s="237"/>
      <c r="AB24" s="237"/>
    </row>
    <row r="25" spans="1:28" ht="60" customHeight="1" x14ac:dyDescent="0.15">
      <c r="A25" s="237"/>
      <c r="B25" s="344">
        <f>情報項目シート!C9</f>
        <v>0</v>
      </c>
      <c r="C25" s="344"/>
      <c r="D25" s="344"/>
      <c r="E25" s="344"/>
      <c r="F25" s="344"/>
      <c r="G25" s="344"/>
      <c r="H25" s="344"/>
      <c r="I25" s="344"/>
      <c r="J25" s="344"/>
      <c r="K25" s="344"/>
      <c r="L25" s="344"/>
      <c r="M25" s="344"/>
      <c r="N25" s="344"/>
      <c r="O25" s="344"/>
      <c r="P25" s="344"/>
      <c r="Q25" s="344"/>
      <c r="R25" s="344"/>
      <c r="S25" s="344"/>
      <c r="T25" s="344"/>
      <c r="U25" s="344"/>
      <c r="V25" s="344"/>
      <c r="W25" s="344"/>
      <c r="X25" s="344"/>
      <c r="Y25" s="344"/>
      <c r="Z25" s="344"/>
      <c r="AA25" s="344"/>
      <c r="AB25" s="254"/>
    </row>
    <row r="26" spans="1:28" ht="9" customHeight="1" x14ac:dyDescent="0.15">
      <c r="A26" s="237"/>
      <c r="B26" s="237"/>
      <c r="C26" s="237"/>
      <c r="D26" s="237"/>
      <c r="E26" s="237"/>
      <c r="F26" s="237"/>
      <c r="G26" s="237"/>
      <c r="H26" s="237"/>
      <c r="I26" s="237"/>
      <c r="J26" s="237"/>
      <c r="K26" s="237"/>
      <c r="L26" s="237"/>
      <c r="M26" s="237"/>
      <c r="N26" s="237"/>
      <c r="O26" s="237"/>
      <c r="P26" s="237"/>
      <c r="Q26" s="237"/>
      <c r="R26" s="237"/>
      <c r="S26" s="237"/>
      <c r="T26" s="237"/>
      <c r="U26" s="237"/>
      <c r="V26" s="237"/>
      <c r="W26" s="237"/>
      <c r="X26" s="237"/>
      <c r="Y26" s="237"/>
      <c r="Z26" s="237"/>
      <c r="AA26" s="237"/>
      <c r="AB26" s="237"/>
    </row>
    <row r="27" spans="1:28" ht="19.5" customHeight="1" x14ac:dyDescent="0.15">
      <c r="A27" s="240" t="s">
        <v>39</v>
      </c>
      <c r="B27" s="237" t="s">
        <v>254</v>
      </c>
      <c r="C27" s="237"/>
      <c r="D27" s="237"/>
      <c r="E27" s="237"/>
      <c r="F27" s="237"/>
      <c r="G27" s="237"/>
      <c r="H27" s="237"/>
      <c r="I27" s="237"/>
      <c r="J27" s="241"/>
      <c r="K27" s="242"/>
      <c r="L27" s="242"/>
      <c r="M27" s="242"/>
      <c r="N27" s="237"/>
      <c r="O27" s="237"/>
      <c r="P27" s="343">
        <f>情報項目シート!C13</f>
        <v>0</v>
      </c>
      <c r="Q27" s="343"/>
      <c r="R27" s="343"/>
      <c r="S27" s="343"/>
      <c r="T27" s="343"/>
      <c r="U27" s="343"/>
      <c r="V27" s="343"/>
      <c r="W27" s="343"/>
      <c r="X27" s="343"/>
      <c r="Y27" s="237" t="s">
        <v>20</v>
      </c>
      <c r="Z27" s="237"/>
      <c r="AA27" s="237"/>
      <c r="AB27" s="237"/>
    </row>
    <row r="28" spans="1:28" ht="19.5" customHeight="1" x14ac:dyDescent="0.15">
      <c r="A28" s="240"/>
      <c r="B28" s="237"/>
      <c r="C28" s="237" t="s">
        <v>292</v>
      </c>
      <c r="D28" s="237"/>
      <c r="E28" s="237"/>
      <c r="F28" s="237"/>
      <c r="G28" s="237"/>
      <c r="H28" s="237"/>
      <c r="I28" s="237"/>
      <c r="J28" s="237"/>
      <c r="K28" s="237"/>
      <c r="L28" s="237"/>
      <c r="M28" s="237"/>
      <c r="N28" s="237"/>
      <c r="O28" s="237"/>
      <c r="P28" s="343">
        <f>情報項目シート!C16</f>
        <v>0</v>
      </c>
      <c r="Q28" s="343"/>
      <c r="R28" s="343"/>
      <c r="S28" s="343"/>
      <c r="T28" s="343"/>
      <c r="U28" s="343"/>
      <c r="V28" s="343"/>
      <c r="W28" s="343"/>
      <c r="X28" s="343"/>
      <c r="Y28" s="237" t="s">
        <v>20</v>
      </c>
      <c r="Z28" s="237"/>
      <c r="AA28" s="237"/>
      <c r="AB28" s="237"/>
    </row>
    <row r="29" spans="1:28" ht="19.5" customHeight="1" x14ac:dyDescent="0.15">
      <c r="A29" s="240"/>
      <c r="B29" s="237"/>
      <c r="C29" s="237" t="s">
        <v>293</v>
      </c>
      <c r="D29" s="237"/>
      <c r="E29" s="237"/>
      <c r="F29" s="237"/>
      <c r="G29" s="237"/>
      <c r="H29" s="237"/>
      <c r="I29" s="237"/>
      <c r="J29" s="237"/>
      <c r="K29" s="237"/>
      <c r="L29" s="237"/>
      <c r="M29" s="237"/>
      <c r="N29" s="237"/>
      <c r="O29" s="237"/>
      <c r="P29" s="343">
        <f>情報項目シート!C19</f>
        <v>0</v>
      </c>
      <c r="Q29" s="343"/>
      <c r="R29" s="343"/>
      <c r="S29" s="343"/>
      <c r="T29" s="343"/>
      <c r="U29" s="343"/>
      <c r="V29" s="343"/>
      <c r="W29" s="343"/>
      <c r="X29" s="343"/>
      <c r="Y29" s="237" t="s">
        <v>20</v>
      </c>
      <c r="Z29" s="237"/>
      <c r="AA29" s="237"/>
      <c r="AB29" s="237"/>
    </row>
    <row r="30" spans="1:28" ht="19.5" customHeight="1" x14ac:dyDescent="0.15">
      <c r="A30" s="240"/>
      <c r="B30" s="237"/>
      <c r="C30" s="237" t="s">
        <v>294</v>
      </c>
      <c r="D30" s="237"/>
      <c r="E30" s="237"/>
      <c r="F30" s="237"/>
      <c r="G30" s="237"/>
      <c r="H30" s="237"/>
      <c r="I30" s="237"/>
      <c r="J30" s="237"/>
      <c r="K30" s="237"/>
      <c r="L30" s="237"/>
      <c r="M30" s="237"/>
      <c r="N30" s="237"/>
      <c r="O30" s="237"/>
      <c r="P30" s="343">
        <f>情報項目シート!C22</f>
        <v>0</v>
      </c>
      <c r="Q30" s="343"/>
      <c r="R30" s="343"/>
      <c r="S30" s="343"/>
      <c r="T30" s="343"/>
      <c r="U30" s="343"/>
      <c r="V30" s="343"/>
      <c r="W30" s="343"/>
      <c r="X30" s="343"/>
      <c r="Y30" s="237" t="s">
        <v>20</v>
      </c>
      <c r="Z30" s="237"/>
      <c r="AA30" s="237"/>
      <c r="AB30" s="237"/>
    </row>
    <row r="31" spans="1:28" ht="19.5" customHeight="1" x14ac:dyDescent="0.15">
      <c r="A31" s="237"/>
      <c r="B31" s="237"/>
      <c r="C31" s="237" t="s">
        <v>295</v>
      </c>
      <c r="D31" s="237"/>
      <c r="E31" s="237"/>
      <c r="F31" s="237"/>
      <c r="G31" s="237"/>
      <c r="H31" s="237"/>
      <c r="I31" s="237"/>
      <c r="J31" s="237"/>
      <c r="K31" s="237"/>
      <c r="L31" s="237"/>
      <c r="M31" s="237"/>
      <c r="N31" s="237"/>
      <c r="O31" s="237"/>
      <c r="P31" s="343">
        <f>情報項目シート!C25</f>
        <v>0</v>
      </c>
      <c r="Q31" s="343"/>
      <c r="R31" s="343"/>
      <c r="S31" s="343"/>
      <c r="T31" s="343"/>
      <c r="U31" s="343"/>
      <c r="V31" s="343"/>
      <c r="W31" s="343"/>
      <c r="X31" s="343"/>
      <c r="Y31" s="237" t="s">
        <v>20</v>
      </c>
      <c r="Z31" s="237"/>
      <c r="AA31" s="237"/>
      <c r="AB31" s="237"/>
    </row>
    <row r="32" spans="1:28" ht="19.5" customHeight="1" x14ac:dyDescent="0.15">
      <c r="A32" s="237"/>
      <c r="B32" s="237"/>
      <c r="C32" s="237" t="s">
        <v>310</v>
      </c>
      <c r="D32" s="237"/>
      <c r="E32" s="237"/>
      <c r="F32" s="237"/>
      <c r="G32" s="237"/>
      <c r="H32" s="237"/>
      <c r="I32" s="237"/>
      <c r="J32" s="237"/>
      <c r="K32" s="237"/>
      <c r="L32" s="237"/>
      <c r="M32" s="237"/>
      <c r="N32" s="237"/>
      <c r="O32" s="237"/>
      <c r="P32" s="343">
        <f>情報項目シート!C28</f>
        <v>0</v>
      </c>
      <c r="Q32" s="343"/>
      <c r="R32" s="343"/>
      <c r="S32" s="343"/>
      <c r="T32" s="343"/>
      <c r="U32" s="343"/>
      <c r="V32" s="343"/>
      <c r="W32" s="343"/>
      <c r="X32" s="343"/>
      <c r="Y32" s="237" t="s">
        <v>20</v>
      </c>
      <c r="Z32" s="237"/>
      <c r="AA32" s="237"/>
      <c r="AB32" s="237"/>
    </row>
    <row r="33" spans="1:28" ht="9" customHeight="1" x14ac:dyDescent="0.15">
      <c r="A33" s="237"/>
      <c r="B33" s="237"/>
      <c r="C33" s="237"/>
      <c r="D33" s="237"/>
      <c r="E33" s="237"/>
      <c r="F33" s="237"/>
      <c r="G33" s="237"/>
      <c r="H33" s="237"/>
      <c r="I33" s="237"/>
      <c r="J33" s="237"/>
      <c r="K33" s="237"/>
      <c r="L33" s="237"/>
      <c r="M33" s="237"/>
      <c r="N33" s="237"/>
      <c r="O33" s="237"/>
      <c r="P33" s="243"/>
      <c r="Q33" s="243"/>
      <c r="R33" s="243"/>
      <c r="S33" s="243"/>
      <c r="T33" s="243"/>
      <c r="U33" s="243"/>
      <c r="V33" s="243"/>
      <c r="W33" s="243"/>
      <c r="X33" s="243"/>
      <c r="Y33" s="237"/>
      <c r="Z33" s="237"/>
      <c r="AA33" s="237"/>
      <c r="AB33" s="237"/>
    </row>
    <row r="34" spans="1:28" ht="19.5" customHeight="1" x14ac:dyDescent="0.15">
      <c r="A34" s="240" t="s">
        <v>40</v>
      </c>
      <c r="B34" s="237" t="s">
        <v>255</v>
      </c>
      <c r="C34" s="237"/>
      <c r="D34" s="237"/>
      <c r="E34" s="237"/>
      <c r="F34" s="237"/>
      <c r="G34" s="237"/>
      <c r="H34" s="237"/>
      <c r="I34" s="237"/>
      <c r="J34" s="345"/>
      <c r="K34" s="345"/>
      <c r="L34" s="345"/>
      <c r="M34" s="345"/>
      <c r="N34" s="237"/>
      <c r="O34" s="237"/>
      <c r="P34" s="343">
        <f>情報項目シート!C14</f>
        <v>0</v>
      </c>
      <c r="Q34" s="343"/>
      <c r="R34" s="343"/>
      <c r="S34" s="343"/>
      <c r="T34" s="343"/>
      <c r="U34" s="343"/>
      <c r="V34" s="343"/>
      <c r="W34" s="343"/>
      <c r="X34" s="343"/>
      <c r="Y34" s="237" t="s">
        <v>20</v>
      </c>
      <c r="Z34" s="237"/>
      <c r="AA34" s="237"/>
      <c r="AB34" s="237"/>
    </row>
    <row r="35" spans="1:28" ht="19.5" customHeight="1" x14ac:dyDescent="0.15">
      <c r="A35" s="240"/>
      <c r="B35" s="237"/>
      <c r="C35" s="237" t="s">
        <v>292</v>
      </c>
      <c r="D35" s="237"/>
      <c r="E35" s="237"/>
      <c r="F35" s="237"/>
      <c r="G35" s="237"/>
      <c r="H35" s="237"/>
      <c r="I35" s="237"/>
      <c r="J35" s="237"/>
      <c r="K35" s="237"/>
      <c r="L35" s="237"/>
      <c r="M35" s="237"/>
      <c r="N35" s="237"/>
      <c r="O35" s="237"/>
      <c r="P35" s="343">
        <f>情報項目シート!C17</f>
        <v>0</v>
      </c>
      <c r="Q35" s="343"/>
      <c r="R35" s="343"/>
      <c r="S35" s="343"/>
      <c r="T35" s="343"/>
      <c r="U35" s="343"/>
      <c r="V35" s="343"/>
      <c r="W35" s="343"/>
      <c r="X35" s="343"/>
      <c r="Y35" s="237" t="s">
        <v>20</v>
      </c>
      <c r="Z35" s="237"/>
      <c r="AA35" s="237"/>
      <c r="AB35" s="237"/>
    </row>
    <row r="36" spans="1:28" ht="19.5" customHeight="1" x14ac:dyDescent="0.15">
      <c r="A36" s="240"/>
      <c r="B36" s="237"/>
      <c r="C36" s="237" t="s">
        <v>293</v>
      </c>
      <c r="D36" s="237"/>
      <c r="E36" s="237"/>
      <c r="F36" s="237"/>
      <c r="G36" s="237"/>
      <c r="H36" s="237"/>
      <c r="I36" s="237"/>
      <c r="J36" s="237"/>
      <c r="K36" s="237"/>
      <c r="L36" s="237"/>
      <c r="M36" s="237"/>
      <c r="N36" s="237"/>
      <c r="O36" s="237"/>
      <c r="P36" s="343">
        <f>情報項目シート!C20</f>
        <v>0</v>
      </c>
      <c r="Q36" s="343"/>
      <c r="R36" s="343"/>
      <c r="S36" s="343"/>
      <c r="T36" s="343"/>
      <c r="U36" s="343"/>
      <c r="V36" s="343"/>
      <c r="W36" s="343"/>
      <c r="X36" s="343"/>
      <c r="Y36" s="237" t="s">
        <v>20</v>
      </c>
      <c r="Z36" s="237"/>
      <c r="AA36" s="237"/>
      <c r="AB36" s="237"/>
    </row>
    <row r="37" spans="1:28" ht="19.5" customHeight="1" x14ac:dyDescent="0.15">
      <c r="A37" s="240"/>
      <c r="B37" s="237"/>
      <c r="C37" s="237" t="s">
        <v>294</v>
      </c>
      <c r="D37" s="237"/>
      <c r="E37" s="237"/>
      <c r="F37" s="237"/>
      <c r="G37" s="237"/>
      <c r="H37" s="237"/>
      <c r="I37" s="237"/>
      <c r="J37" s="237"/>
      <c r="K37" s="237"/>
      <c r="L37" s="237"/>
      <c r="M37" s="237"/>
      <c r="N37" s="237"/>
      <c r="O37" s="237"/>
      <c r="P37" s="343">
        <f>情報項目シート!C23</f>
        <v>0</v>
      </c>
      <c r="Q37" s="343"/>
      <c r="R37" s="343"/>
      <c r="S37" s="343"/>
      <c r="T37" s="343"/>
      <c r="U37" s="343"/>
      <c r="V37" s="343"/>
      <c r="W37" s="343"/>
      <c r="X37" s="343"/>
      <c r="Y37" s="237" t="s">
        <v>20</v>
      </c>
      <c r="Z37" s="237"/>
      <c r="AA37" s="237"/>
      <c r="AB37" s="237"/>
    </row>
    <row r="38" spans="1:28" ht="19.5" customHeight="1" x14ac:dyDescent="0.15">
      <c r="A38" s="237"/>
      <c r="B38" s="237"/>
      <c r="C38" s="237" t="s">
        <v>295</v>
      </c>
      <c r="E38" s="237"/>
      <c r="F38" s="237"/>
      <c r="G38" s="237"/>
      <c r="H38" s="237"/>
      <c r="I38" s="237"/>
      <c r="J38" s="237"/>
      <c r="K38" s="237"/>
      <c r="L38" s="237"/>
      <c r="M38" s="237"/>
      <c r="N38" s="237"/>
      <c r="O38" s="237"/>
      <c r="P38" s="343">
        <f>情報項目シート!C26</f>
        <v>0</v>
      </c>
      <c r="Q38" s="343"/>
      <c r="R38" s="343"/>
      <c r="S38" s="343"/>
      <c r="T38" s="343"/>
      <c r="U38" s="343"/>
      <c r="V38" s="343"/>
      <c r="W38" s="343"/>
      <c r="X38" s="343"/>
      <c r="Y38" s="237" t="s">
        <v>20</v>
      </c>
      <c r="Z38" s="237"/>
      <c r="AA38" s="237"/>
      <c r="AB38" s="237"/>
    </row>
    <row r="39" spans="1:28" ht="19.5" customHeight="1" x14ac:dyDescent="0.15">
      <c r="A39" s="237"/>
      <c r="B39" s="237"/>
      <c r="C39" s="237" t="s">
        <v>310</v>
      </c>
      <c r="D39" s="237"/>
      <c r="E39" s="237"/>
      <c r="F39" s="237"/>
      <c r="G39" s="237"/>
      <c r="H39" s="237"/>
      <c r="I39" s="237"/>
      <c r="J39" s="237"/>
      <c r="K39" s="237"/>
      <c r="L39" s="237"/>
      <c r="M39" s="237"/>
      <c r="N39" s="237"/>
      <c r="O39" s="237"/>
      <c r="P39" s="343">
        <f>情報項目シート!C29</f>
        <v>0</v>
      </c>
      <c r="Q39" s="343"/>
      <c r="R39" s="343"/>
      <c r="S39" s="343"/>
      <c r="T39" s="343"/>
      <c r="U39" s="343"/>
      <c r="V39" s="343"/>
      <c r="W39" s="343"/>
      <c r="X39" s="343"/>
      <c r="Y39" s="237" t="s">
        <v>20</v>
      </c>
      <c r="Z39" s="237"/>
      <c r="AA39" s="237"/>
      <c r="AB39" s="237"/>
    </row>
    <row r="40" spans="1:28" ht="9" customHeight="1" x14ac:dyDescent="0.15">
      <c r="A40" s="237"/>
      <c r="B40" s="237"/>
      <c r="C40" s="237"/>
      <c r="D40" s="237"/>
      <c r="E40" s="237"/>
      <c r="F40" s="237"/>
      <c r="G40" s="237"/>
      <c r="H40" s="237"/>
      <c r="I40" s="237"/>
      <c r="J40" s="237"/>
      <c r="K40" s="237"/>
      <c r="L40" s="237"/>
      <c r="M40" s="237"/>
      <c r="N40" s="237"/>
      <c r="O40" s="237"/>
      <c r="P40" s="237"/>
      <c r="Q40" s="237"/>
      <c r="R40" s="237"/>
      <c r="S40" s="237"/>
      <c r="T40" s="237"/>
      <c r="U40" s="237"/>
      <c r="V40" s="237"/>
      <c r="W40" s="237"/>
      <c r="X40" s="237"/>
      <c r="Y40" s="237"/>
      <c r="Z40" s="237"/>
      <c r="AA40" s="237"/>
      <c r="AB40" s="237"/>
    </row>
    <row r="41" spans="1:28" ht="18" customHeight="1" x14ac:dyDescent="0.15">
      <c r="A41" s="240" t="s">
        <v>41</v>
      </c>
      <c r="B41" s="335" t="s">
        <v>195</v>
      </c>
      <c r="C41" s="335"/>
      <c r="D41" s="335"/>
      <c r="E41" s="335"/>
      <c r="F41" s="335"/>
      <c r="G41" s="237"/>
      <c r="H41" s="237"/>
      <c r="I41" s="237"/>
      <c r="J41" s="237"/>
      <c r="K41" s="237"/>
      <c r="L41" s="237"/>
      <c r="M41" s="237"/>
      <c r="N41" s="237"/>
      <c r="O41" s="237"/>
      <c r="P41" s="237"/>
      <c r="Q41" s="237"/>
      <c r="R41" s="237"/>
      <c r="S41" s="237"/>
      <c r="T41" s="237"/>
      <c r="U41" s="237"/>
      <c r="V41" s="237"/>
      <c r="W41" s="237"/>
      <c r="X41" s="237"/>
      <c r="Y41" s="237"/>
      <c r="Z41" s="237"/>
      <c r="AA41" s="237"/>
      <c r="AB41" s="237"/>
    </row>
    <row r="42" spans="1:28" ht="9" customHeight="1" x14ac:dyDescent="0.15">
      <c r="A42" s="237"/>
      <c r="B42" s="237"/>
      <c r="C42" s="237"/>
      <c r="D42" s="237"/>
      <c r="E42" s="237"/>
      <c r="F42" s="237"/>
      <c r="G42" s="237"/>
      <c r="H42" s="237"/>
      <c r="I42" s="237"/>
      <c r="J42" s="237"/>
      <c r="K42" s="237"/>
      <c r="L42" s="237"/>
      <c r="M42" s="237"/>
      <c r="N42" s="237"/>
      <c r="O42" s="237"/>
      <c r="P42" s="237"/>
      <c r="Q42" s="237"/>
      <c r="R42" s="237"/>
      <c r="S42" s="237"/>
      <c r="T42" s="237"/>
      <c r="U42" s="237"/>
      <c r="V42" s="237"/>
      <c r="W42" s="237"/>
      <c r="X42" s="237"/>
      <c r="Y42" s="237"/>
      <c r="Z42" s="237"/>
      <c r="AA42" s="237"/>
      <c r="AB42" s="237"/>
    </row>
    <row r="43" spans="1:28" ht="18" customHeight="1" x14ac:dyDescent="0.15">
      <c r="A43" s="240" t="s">
        <v>42</v>
      </c>
      <c r="B43" s="237" t="s">
        <v>256</v>
      </c>
      <c r="C43" s="237"/>
      <c r="D43" s="237"/>
      <c r="E43" s="237"/>
      <c r="F43" s="237"/>
      <c r="G43" s="237"/>
      <c r="H43" s="237"/>
      <c r="I43" s="237"/>
      <c r="J43" s="237"/>
      <c r="K43" s="237"/>
      <c r="L43" s="237"/>
      <c r="M43" s="237"/>
      <c r="N43" s="237"/>
      <c r="O43" s="237"/>
      <c r="P43" s="237"/>
      <c r="Q43" s="237"/>
      <c r="R43" s="237"/>
      <c r="S43" s="237"/>
      <c r="T43" s="237"/>
      <c r="U43" s="237"/>
      <c r="V43" s="237"/>
      <c r="W43" s="237"/>
      <c r="X43" s="237"/>
      <c r="Y43" s="237"/>
      <c r="Z43" s="237"/>
      <c r="AA43" s="237"/>
      <c r="AB43" s="237"/>
    </row>
    <row r="44" spans="1:28" ht="18" customHeight="1" x14ac:dyDescent="0.15">
      <c r="A44" s="237"/>
      <c r="B44" s="237"/>
      <c r="C44" s="237" t="s">
        <v>43</v>
      </c>
      <c r="D44" s="237"/>
      <c r="E44" s="237"/>
      <c r="F44" s="237"/>
      <c r="G44" s="237"/>
      <c r="H44" s="237"/>
      <c r="I44" s="237"/>
      <c r="J44" s="338" t="s">
        <v>171</v>
      </c>
      <c r="K44" s="338"/>
      <c r="L44" s="338"/>
      <c r="M44" s="338"/>
      <c r="N44" s="338"/>
      <c r="O44" s="338"/>
      <c r="P44" s="338"/>
      <c r="Q44" s="338"/>
      <c r="R44" s="338"/>
      <c r="S44" s="338"/>
      <c r="T44" s="338"/>
      <c r="U44" s="251"/>
      <c r="V44" s="251"/>
      <c r="W44" s="251"/>
      <c r="X44" s="237"/>
      <c r="Y44" s="237"/>
      <c r="Z44" s="237"/>
      <c r="AA44" s="237"/>
      <c r="AB44" s="237"/>
    </row>
    <row r="45" spans="1:28" ht="19.5" customHeight="1" x14ac:dyDescent="0.15">
      <c r="A45" s="237"/>
      <c r="B45" s="237"/>
      <c r="C45" s="237" t="s">
        <v>44</v>
      </c>
      <c r="D45" s="237"/>
      <c r="E45" s="237"/>
      <c r="F45" s="237"/>
      <c r="G45" s="237"/>
      <c r="H45" s="237"/>
      <c r="I45" s="237"/>
      <c r="J45" s="362">
        <f>情報項目シート!C11</f>
        <v>0</v>
      </c>
      <c r="K45" s="362"/>
      <c r="L45" s="362"/>
      <c r="M45" s="362"/>
      <c r="N45" s="362"/>
      <c r="O45" s="362"/>
      <c r="P45" s="362"/>
      <c r="Q45" s="362"/>
      <c r="R45" s="362"/>
      <c r="S45" s="362"/>
      <c r="T45" s="237"/>
      <c r="U45" s="237"/>
      <c r="V45" s="237"/>
      <c r="W45" s="237"/>
      <c r="X45" s="237"/>
      <c r="Y45" s="237"/>
      <c r="Z45" s="237"/>
      <c r="AA45" s="237"/>
      <c r="AB45" s="237"/>
    </row>
    <row r="46" spans="1:28" ht="9" customHeight="1" x14ac:dyDescent="0.15">
      <c r="A46" s="237"/>
      <c r="B46" s="237"/>
      <c r="C46" s="237"/>
      <c r="D46" s="237"/>
      <c r="E46" s="237"/>
      <c r="F46" s="237"/>
      <c r="G46" s="237"/>
      <c r="H46" s="237"/>
      <c r="I46" s="237"/>
      <c r="J46" s="237"/>
      <c r="K46" s="237"/>
      <c r="L46" s="244"/>
      <c r="M46" s="238"/>
      <c r="N46" s="238"/>
      <c r="O46" s="238"/>
      <c r="P46" s="238"/>
      <c r="Q46" s="238"/>
      <c r="R46" s="238"/>
      <c r="S46" s="238"/>
      <c r="T46" s="237"/>
      <c r="U46" s="237"/>
      <c r="V46" s="237"/>
      <c r="W46" s="237"/>
      <c r="X46" s="237"/>
      <c r="Y46" s="237"/>
      <c r="Z46" s="237"/>
      <c r="AA46" s="237"/>
      <c r="AB46" s="237"/>
    </row>
    <row r="47" spans="1:28" ht="18" customHeight="1" x14ac:dyDescent="0.15">
      <c r="A47" s="240" t="s">
        <v>124</v>
      </c>
      <c r="B47" s="237" t="s">
        <v>257</v>
      </c>
      <c r="C47" s="237"/>
      <c r="D47" s="237"/>
      <c r="E47" s="237"/>
      <c r="F47" s="237"/>
      <c r="G47" s="237"/>
      <c r="H47" s="237"/>
      <c r="I47" s="237"/>
      <c r="J47" s="237"/>
      <c r="K47" s="237"/>
      <c r="L47" s="237"/>
      <c r="M47" s="237"/>
      <c r="N47" s="237"/>
      <c r="O47" s="237"/>
      <c r="P47" s="237"/>
      <c r="Q47" s="237"/>
      <c r="R47" s="237"/>
      <c r="S47" s="237"/>
      <c r="T47" s="237"/>
      <c r="U47" s="237"/>
      <c r="V47" s="237"/>
      <c r="W47" s="237"/>
      <c r="X47" s="237"/>
      <c r="Y47" s="237"/>
      <c r="Z47" s="237"/>
      <c r="AA47" s="237"/>
      <c r="AB47" s="237"/>
    </row>
    <row r="48" spans="1:28" ht="19.5" customHeight="1" x14ac:dyDescent="0.15">
      <c r="A48" s="237"/>
      <c r="B48" s="335" t="s">
        <v>125</v>
      </c>
      <c r="C48" s="335"/>
      <c r="D48" s="335"/>
      <c r="E48" s="335"/>
      <c r="F48" s="335"/>
      <c r="G48" s="335"/>
      <c r="H48" s="335"/>
      <c r="I48" s="237"/>
      <c r="J48" s="237"/>
      <c r="K48" s="237"/>
      <c r="L48" s="237"/>
      <c r="M48" s="237"/>
      <c r="N48" s="237"/>
      <c r="O48" s="237"/>
      <c r="P48" s="237"/>
      <c r="Q48" s="237"/>
      <c r="S48" s="237"/>
      <c r="T48" s="237"/>
      <c r="U48" s="237"/>
      <c r="V48" s="237"/>
      <c r="W48" s="237"/>
      <c r="X48" s="237" t="s">
        <v>139</v>
      </c>
      <c r="Y48" s="242"/>
      <c r="Z48" s="242"/>
      <c r="AA48" s="242"/>
      <c r="AB48" s="242"/>
    </row>
    <row r="49" spans="1:28" ht="20.25" customHeight="1" x14ac:dyDescent="0.15">
      <c r="A49" s="349"/>
      <c r="B49" s="350"/>
      <c r="C49" s="346" t="s">
        <v>126</v>
      </c>
      <c r="D49" s="357"/>
      <c r="E49" s="357"/>
      <c r="F49" s="357"/>
      <c r="G49" s="357"/>
      <c r="H49" s="358"/>
      <c r="I49" s="346" t="s">
        <v>292</v>
      </c>
      <c r="J49" s="347"/>
      <c r="K49" s="348"/>
      <c r="L49" s="346" t="s">
        <v>293</v>
      </c>
      <c r="M49" s="347"/>
      <c r="N49" s="348"/>
      <c r="O49" s="346" t="s">
        <v>294</v>
      </c>
      <c r="P49" s="347"/>
      <c r="Q49" s="348"/>
      <c r="R49" s="346" t="s">
        <v>295</v>
      </c>
      <c r="S49" s="347"/>
      <c r="T49" s="348"/>
      <c r="U49" s="346" t="s">
        <v>311</v>
      </c>
      <c r="V49" s="347"/>
      <c r="W49" s="348"/>
      <c r="X49" s="364" t="s">
        <v>184</v>
      </c>
      <c r="Y49" s="365"/>
      <c r="Z49" s="366"/>
    </row>
    <row r="50" spans="1:28" ht="18" customHeight="1" x14ac:dyDescent="0.15">
      <c r="A50" s="349" t="s">
        <v>127</v>
      </c>
      <c r="B50" s="350"/>
      <c r="C50" s="349" t="s">
        <v>258</v>
      </c>
      <c r="D50" s="359"/>
      <c r="E50" s="359"/>
      <c r="F50" s="359"/>
      <c r="G50" s="359"/>
      <c r="H50" s="350"/>
      <c r="I50" s="328">
        <f>情報項目シート!C15</f>
        <v>0</v>
      </c>
      <c r="J50" s="329"/>
      <c r="K50" s="330"/>
      <c r="L50" s="328">
        <f>情報項目シート!C18</f>
        <v>0</v>
      </c>
      <c r="M50" s="329"/>
      <c r="N50" s="330"/>
      <c r="O50" s="328">
        <f>情報項目シート!C21</f>
        <v>0</v>
      </c>
      <c r="P50" s="329"/>
      <c r="Q50" s="330"/>
      <c r="R50" s="328">
        <f>情報項目シート!C24</f>
        <v>0</v>
      </c>
      <c r="S50" s="329"/>
      <c r="T50" s="330"/>
      <c r="U50" s="328">
        <f>情報項目シート!C27</f>
        <v>0</v>
      </c>
      <c r="V50" s="329"/>
      <c r="W50" s="330"/>
      <c r="X50" s="325">
        <f>SUM(I50:W50)</f>
        <v>0</v>
      </c>
      <c r="Y50" s="360"/>
      <c r="Z50" s="361"/>
    </row>
    <row r="51" spans="1:28" ht="19.5" customHeight="1" x14ac:dyDescent="0.15">
      <c r="A51" s="351" t="s">
        <v>128</v>
      </c>
      <c r="B51" s="352"/>
      <c r="C51" s="349" t="s">
        <v>129</v>
      </c>
      <c r="D51" s="359"/>
      <c r="E51" s="359"/>
      <c r="F51" s="359"/>
      <c r="G51" s="359"/>
      <c r="H51" s="350"/>
      <c r="I51" s="331"/>
      <c r="J51" s="332"/>
      <c r="K51" s="333"/>
      <c r="L51" s="331"/>
      <c r="M51" s="332"/>
      <c r="N51" s="333"/>
      <c r="O51" s="331"/>
      <c r="P51" s="332"/>
      <c r="Q51" s="333"/>
      <c r="R51" s="331"/>
      <c r="S51" s="332"/>
      <c r="T51" s="333"/>
      <c r="U51" s="331"/>
      <c r="V51" s="332"/>
      <c r="W51" s="333"/>
      <c r="X51" s="325">
        <f t="shared" ref="X51:X56" si="0">SUM(I51:W51)</f>
        <v>0</v>
      </c>
      <c r="Y51" s="360"/>
      <c r="Z51" s="361"/>
    </row>
    <row r="52" spans="1:28" ht="19.5" customHeight="1" x14ac:dyDescent="0.15">
      <c r="A52" s="353"/>
      <c r="B52" s="354"/>
      <c r="C52" s="349" t="s">
        <v>130</v>
      </c>
      <c r="D52" s="359"/>
      <c r="E52" s="359"/>
      <c r="F52" s="359"/>
      <c r="G52" s="359"/>
      <c r="H52" s="350"/>
      <c r="I52" s="331"/>
      <c r="J52" s="332"/>
      <c r="K52" s="333"/>
      <c r="L52" s="331"/>
      <c r="M52" s="332"/>
      <c r="N52" s="333"/>
      <c r="O52" s="331"/>
      <c r="P52" s="332"/>
      <c r="Q52" s="333"/>
      <c r="R52" s="331"/>
      <c r="S52" s="332"/>
      <c r="T52" s="333"/>
      <c r="U52" s="331"/>
      <c r="V52" s="332"/>
      <c r="W52" s="333"/>
      <c r="X52" s="325">
        <f t="shared" si="0"/>
        <v>0</v>
      </c>
      <c r="Y52" s="360"/>
      <c r="Z52" s="361"/>
    </row>
    <row r="53" spans="1:28" ht="19.5" customHeight="1" x14ac:dyDescent="0.15">
      <c r="A53" s="353"/>
      <c r="B53" s="354"/>
      <c r="C53" s="349" t="s">
        <v>131</v>
      </c>
      <c r="D53" s="359"/>
      <c r="E53" s="359"/>
      <c r="F53" s="359"/>
      <c r="G53" s="359"/>
      <c r="H53" s="350"/>
      <c r="I53" s="331"/>
      <c r="J53" s="332"/>
      <c r="K53" s="333"/>
      <c r="L53" s="331"/>
      <c r="M53" s="332"/>
      <c r="N53" s="333"/>
      <c r="O53" s="331"/>
      <c r="P53" s="332"/>
      <c r="Q53" s="333"/>
      <c r="R53" s="331"/>
      <c r="S53" s="332"/>
      <c r="T53" s="333"/>
      <c r="U53" s="331"/>
      <c r="V53" s="332"/>
      <c r="W53" s="333"/>
      <c r="X53" s="325">
        <f t="shared" si="0"/>
        <v>0</v>
      </c>
      <c r="Y53" s="360"/>
      <c r="Z53" s="361"/>
    </row>
    <row r="54" spans="1:28" ht="19.5" customHeight="1" x14ac:dyDescent="0.15">
      <c r="A54" s="353"/>
      <c r="B54" s="354"/>
      <c r="C54" s="346" t="s">
        <v>132</v>
      </c>
      <c r="D54" s="357"/>
      <c r="E54" s="357"/>
      <c r="F54" s="357"/>
      <c r="G54" s="357"/>
      <c r="H54" s="358"/>
      <c r="I54" s="325">
        <f>SUM(I51:K53)</f>
        <v>0</v>
      </c>
      <c r="J54" s="326"/>
      <c r="K54" s="327"/>
      <c r="L54" s="325">
        <f t="shared" ref="L54" si="1">SUM(L51:N53)</f>
        <v>0</v>
      </c>
      <c r="M54" s="326"/>
      <c r="N54" s="327"/>
      <c r="O54" s="325">
        <f t="shared" ref="O54" si="2">SUM(O51:Q53)</f>
        <v>0</v>
      </c>
      <c r="P54" s="326"/>
      <c r="Q54" s="327"/>
      <c r="R54" s="325">
        <f>SUM(R51:T53)</f>
        <v>0</v>
      </c>
      <c r="S54" s="326"/>
      <c r="T54" s="327"/>
      <c r="U54" s="325">
        <f>SUM(U51:W53)</f>
        <v>0</v>
      </c>
      <c r="V54" s="326"/>
      <c r="W54" s="327"/>
      <c r="X54" s="325">
        <f t="shared" si="0"/>
        <v>0</v>
      </c>
      <c r="Y54" s="360"/>
      <c r="Z54" s="361"/>
    </row>
    <row r="55" spans="1:28" ht="18" customHeight="1" x14ac:dyDescent="0.15">
      <c r="A55" s="353"/>
      <c r="B55" s="354"/>
      <c r="C55" s="349" t="s">
        <v>259</v>
      </c>
      <c r="D55" s="359"/>
      <c r="E55" s="359"/>
      <c r="F55" s="359"/>
      <c r="G55" s="359"/>
      <c r="H55" s="350"/>
      <c r="I55" s="325">
        <f>情報項目シート!C17</f>
        <v>0</v>
      </c>
      <c r="J55" s="326"/>
      <c r="K55" s="327"/>
      <c r="L55" s="325">
        <f>情報項目シート!C20</f>
        <v>0</v>
      </c>
      <c r="M55" s="326"/>
      <c r="N55" s="327"/>
      <c r="O55" s="325">
        <f>情報項目シート!C23</f>
        <v>0</v>
      </c>
      <c r="P55" s="326"/>
      <c r="Q55" s="327"/>
      <c r="R55" s="325">
        <f>情報項目シート!C26</f>
        <v>0</v>
      </c>
      <c r="S55" s="326"/>
      <c r="T55" s="327"/>
      <c r="U55" s="325">
        <f>情報項目シート!C29</f>
        <v>0</v>
      </c>
      <c r="V55" s="326"/>
      <c r="W55" s="327"/>
      <c r="X55" s="325">
        <f t="shared" si="0"/>
        <v>0</v>
      </c>
      <c r="Y55" s="360"/>
      <c r="Z55" s="361"/>
    </row>
    <row r="56" spans="1:28" ht="18" customHeight="1" x14ac:dyDescent="0.15">
      <c r="A56" s="355"/>
      <c r="B56" s="356"/>
      <c r="C56" s="346" t="s">
        <v>133</v>
      </c>
      <c r="D56" s="357"/>
      <c r="E56" s="357"/>
      <c r="F56" s="357"/>
      <c r="G56" s="357"/>
      <c r="H56" s="358"/>
      <c r="I56" s="325">
        <f>I54+I55</f>
        <v>0</v>
      </c>
      <c r="J56" s="326"/>
      <c r="K56" s="327"/>
      <c r="L56" s="325">
        <f t="shared" ref="L56" si="3">L54+L55</f>
        <v>0</v>
      </c>
      <c r="M56" s="326"/>
      <c r="N56" s="327"/>
      <c r="O56" s="325">
        <f t="shared" ref="O56" si="4">O54+O55</f>
        <v>0</v>
      </c>
      <c r="P56" s="326"/>
      <c r="Q56" s="327"/>
      <c r="R56" s="325">
        <f>R54+R55</f>
        <v>0</v>
      </c>
      <c r="S56" s="326"/>
      <c r="T56" s="327"/>
      <c r="U56" s="325">
        <f>U54+U55</f>
        <v>0</v>
      </c>
      <c r="V56" s="326"/>
      <c r="W56" s="327"/>
      <c r="X56" s="325">
        <f t="shared" si="0"/>
        <v>0</v>
      </c>
      <c r="Y56" s="360"/>
      <c r="Z56" s="361"/>
    </row>
    <row r="57" spans="1:28" ht="5.25" customHeight="1" x14ac:dyDescent="0.15">
      <c r="A57" s="237"/>
      <c r="B57" s="237"/>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237"/>
      <c r="AB57" s="237"/>
    </row>
    <row r="58" spans="1:28" ht="18" customHeight="1" x14ac:dyDescent="0.15">
      <c r="A58" s="237"/>
      <c r="B58" s="335" t="s">
        <v>134</v>
      </c>
      <c r="C58" s="335"/>
      <c r="D58" s="335"/>
      <c r="E58" s="335"/>
      <c r="F58" s="335"/>
      <c r="G58" s="335"/>
      <c r="H58" s="335"/>
      <c r="I58" s="335"/>
      <c r="J58" s="335"/>
      <c r="K58" s="335"/>
      <c r="L58" s="335"/>
      <c r="M58" s="335"/>
      <c r="N58" s="335"/>
      <c r="O58" s="335"/>
      <c r="P58" s="335"/>
      <c r="Q58" s="335"/>
      <c r="R58" s="335"/>
      <c r="S58" s="335"/>
      <c r="T58" s="335"/>
      <c r="U58" s="335"/>
      <c r="V58" s="335"/>
      <c r="W58" s="335"/>
      <c r="X58" s="335"/>
      <c r="Y58" s="335"/>
      <c r="Z58" s="335"/>
      <c r="AA58" s="335"/>
      <c r="AB58" s="237"/>
    </row>
    <row r="59" spans="1:28" ht="18" customHeight="1" x14ac:dyDescent="0.15">
      <c r="A59" s="237"/>
      <c r="B59" s="237"/>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237"/>
      <c r="AB59" s="237"/>
    </row>
    <row r="60" spans="1:28" ht="18" customHeight="1" x14ac:dyDescent="0.15">
      <c r="A60" s="237"/>
      <c r="B60" s="237"/>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237"/>
      <c r="AB60" s="237"/>
    </row>
    <row r="61" spans="1:28" ht="18" customHeight="1" x14ac:dyDescent="0.15">
      <c r="A61" s="237"/>
      <c r="B61" s="237"/>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237"/>
      <c r="AB61" s="237"/>
    </row>
    <row r="62" spans="1:28" ht="18" customHeight="1" x14ac:dyDescent="0.15">
      <c r="A62" s="237"/>
      <c r="B62" s="237"/>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237"/>
      <c r="AB62" s="237"/>
    </row>
    <row r="63" spans="1:28" ht="18" customHeight="1" x14ac:dyDescent="0.15">
      <c r="A63" s="240" t="s">
        <v>145</v>
      </c>
      <c r="B63" s="237" t="s">
        <v>260</v>
      </c>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237"/>
      <c r="AB63" s="237"/>
    </row>
    <row r="64" spans="1:28" ht="18" customHeight="1" x14ac:dyDescent="0.15">
      <c r="A64" s="237"/>
      <c r="B64" s="237"/>
      <c r="C64" s="237" t="s">
        <v>45</v>
      </c>
      <c r="D64" s="237"/>
      <c r="E64" s="237"/>
      <c r="F64" s="237"/>
      <c r="G64" s="237"/>
      <c r="H64" s="237"/>
      <c r="I64" s="338">
        <f>情報項目シート!C41</f>
        <v>0</v>
      </c>
      <c r="J64" s="338"/>
      <c r="K64" s="338"/>
      <c r="L64" s="338"/>
      <c r="M64" s="338"/>
      <c r="N64" s="338"/>
      <c r="O64" s="338"/>
      <c r="P64" s="338"/>
      <c r="Q64" s="338"/>
      <c r="R64" s="338"/>
      <c r="S64" s="338"/>
      <c r="T64" s="338"/>
      <c r="U64" s="338"/>
      <c r="V64" s="338"/>
      <c r="W64" s="338"/>
      <c r="X64" s="338"/>
      <c r="Y64" s="338"/>
      <c r="Z64" s="338"/>
      <c r="AA64" s="338"/>
      <c r="AB64" s="251"/>
    </row>
    <row r="65" spans="1:28" ht="18" customHeight="1" x14ac:dyDescent="0.15">
      <c r="A65" s="237"/>
      <c r="B65" s="237"/>
      <c r="C65" s="237" t="s">
        <v>49</v>
      </c>
      <c r="D65" s="237"/>
      <c r="E65" s="237"/>
      <c r="F65" s="237"/>
      <c r="G65" s="237"/>
      <c r="H65" s="237"/>
      <c r="I65" s="338">
        <f>情報項目シート!C42</f>
        <v>0</v>
      </c>
      <c r="J65" s="338"/>
      <c r="K65" s="338"/>
      <c r="L65" s="338"/>
      <c r="M65" s="338"/>
      <c r="N65" s="338"/>
      <c r="O65" s="338"/>
      <c r="P65" s="338"/>
      <c r="Q65" s="338"/>
      <c r="R65" s="338"/>
      <c r="S65" s="338"/>
      <c r="T65" s="338"/>
      <c r="U65" s="338"/>
      <c r="V65" s="338"/>
      <c r="W65" s="338"/>
      <c r="X65" s="338"/>
      <c r="Y65" s="338"/>
      <c r="Z65" s="338"/>
      <c r="AA65" s="338"/>
      <c r="AB65" s="251"/>
    </row>
    <row r="66" spans="1:28" ht="18" customHeight="1" x14ac:dyDescent="0.15">
      <c r="A66" s="237"/>
      <c r="B66" s="237"/>
      <c r="C66" s="237" t="s">
        <v>50</v>
      </c>
      <c r="D66" s="237"/>
      <c r="E66" s="237"/>
      <c r="F66" s="237"/>
      <c r="G66" s="237"/>
      <c r="H66" s="237"/>
      <c r="I66" s="338">
        <f>情報項目シート!C43</f>
        <v>0</v>
      </c>
      <c r="J66" s="338"/>
      <c r="K66" s="338"/>
      <c r="L66" s="338"/>
      <c r="M66" s="338"/>
      <c r="N66" s="338"/>
      <c r="O66" s="338"/>
      <c r="P66" s="338"/>
      <c r="Q66" s="338"/>
      <c r="R66" s="338"/>
      <c r="S66" s="338"/>
      <c r="T66" s="338"/>
      <c r="U66" s="338"/>
      <c r="V66" s="338"/>
      <c r="W66" s="338"/>
      <c r="X66" s="338"/>
      <c r="Y66" s="338"/>
      <c r="Z66" s="338"/>
      <c r="AA66" s="338"/>
      <c r="AB66" s="251"/>
    </row>
    <row r="67" spans="1:28" ht="18" customHeight="1" x14ac:dyDescent="0.15">
      <c r="A67" s="237"/>
      <c r="B67" s="237"/>
      <c r="C67" s="237" t="s">
        <v>46</v>
      </c>
      <c r="D67" s="237"/>
      <c r="E67" s="237"/>
      <c r="F67" s="237"/>
      <c r="G67" s="237"/>
      <c r="H67" s="237"/>
      <c r="I67" s="363" t="str">
        <f>"〒"&amp;情報項目シート!C44</f>
        <v>〒</v>
      </c>
      <c r="J67" s="363"/>
      <c r="K67" s="363"/>
      <c r="L67" s="363"/>
      <c r="M67" s="363"/>
      <c r="N67" s="363"/>
      <c r="O67" s="363"/>
      <c r="P67" s="363"/>
      <c r="Q67" s="363"/>
      <c r="R67" s="363"/>
      <c r="S67" s="363"/>
      <c r="T67" s="363"/>
      <c r="U67" s="363"/>
      <c r="V67" s="363"/>
      <c r="W67" s="363"/>
      <c r="X67" s="363"/>
      <c r="Y67" s="363"/>
      <c r="Z67" s="363"/>
      <c r="AA67" s="363"/>
      <c r="AB67" s="257"/>
    </row>
    <row r="68" spans="1:28" ht="18" customHeight="1" x14ac:dyDescent="0.15">
      <c r="A68" s="237"/>
      <c r="B68" s="237"/>
      <c r="C68" s="237" t="s">
        <v>47</v>
      </c>
      <c r="D68" s="237"/>
      <c r="E68" s="237"/>
      <c r="F68" s="237"/>
      <c r="G68" s="237"/>
      <c r="H68" s="237"/>
      <c r="I68" s="340">
        <f>情報項目シート!C45</f>
        <v>0</v>
      </c>
      <c r="J68" s="340"/>
      <c r="K68" s="340"/>
      <c r="L68" s="340"/>
      <c r="M68" s="340"/>
      <c r="N68" s="340"/>
      <c r="O68" s="340"/>
      <c r="P68" s="340"/>
      <c r="Q68" s="340"/>
      <c r="R68" s="340"/>
      <c r="S68" s="340"/>
      <c r="T68" s="340"/>
      <c r="U68" s="340"/>
      <c r="V68" s="340"/>
      <c r="W68" s="340"/>
      <c r="X68" s="340"/>
      <c r="Y68" s="340"/>
      <c r="Z68" s="340"/>
      <c r="AA68" s="340"/>
      <c r="AB68" s="253"/>
    </row>
    <row r="69" spans="1:28" ht="18" customHeight="1" x14ac:dyDescent="0.15">
      <c r="A69" s="237"/>
      <c r="B69" s="237"/>
      <c r="C69" s="237"/>
      <c r="D69" s="237"/>
      <c r="E69" s="237"/>
      <c r="F69" s="237"/>
      <c r="G69" s="237"/>
      <c r="H69" s="237"/>
      <c r="I69" s="340"/>
      <c r="J69" s="340"/>
      <c r="K69" s="340"/>
      <c r="L69" s="340"/>
      <c r="M69" s="340"/>
      <c r="N69" s="340"/>
      <c r="O69" s="340"/>
      <c r="P69" s="340"/>
      <c r="Q69" s="340"/>
      <c r="R69" s="340"/>
      <c r="S69" s="340"/>
      <c r="T69" s="340"/>
      <c r="U69" s="340"/>
      <c r="V69" s="340"/>
      <c r="W69" s="340"/>
      <c r="X69" s="340"/>
      <c r="Y69" s="340"/>
      <c r="Z69" s="340"/>
      <c r="AA69" s="340"/>
      <c r="AB69" s="253"/>
    </row>
    <row r="70" spans="1:28" ht="18" customHeight="1" x14ac:dyDescent="0.15">
      <c r="A70" s="237"/>
      <c r="B70" s="237"/>
      <c r="C70" s="237" t="s">
        <v>48</v>
      </c>
      <c r="D70" s="237"/>
      <c r="E70" s="237"/>
      <c r="F70" s="237"/>
      <c r="G70" s="237"/>
      <c r="H70" s="237"/>
      <c r="I70" s="338">
        <f>情報項目シート!C46</f>
        <v>0</v>
      </c>
      <c r="J70" s="338"/>
      <c r="K70" s="338"/>
      <c r="L70" s="338"/>
      <c r="M70" s="338"/>
      <c r="N70" s="338"/>
      <c r="O70" s="338"/>
      <c r="P70" s="338"/>
      <c r="Q70" s="338"/>
      <c r="R70" s="338"/>
      <c r="S70" s="338"/>
      <c r="T70" s="338"/>
      <c r="U70" s="338"/>
      <c r="V70" s="338"/>
      <c r="W70" s="338"/>
      <c r="X70" s="338"/>
      <c r="Y70" s="338"/>
      <c r="Z70" s="338"/>
      <c r="AA70" s="338"/>
      <c r="AB70" s="251"/>
    </row>
    <row r="71" spans="1:28" ht="18" customHeight="1" x14ac:dyDescent="0.15">
      <c r="A71" s="237"/>
      <c r="B71" s="237"/>
      <c r="C71" s="237" t="s">
        <v>135</v>
      </c>
      <c r="D71" s="237"/>
      <c r="E71" s="237"/>
      <c r="F71" s="237"/>
      <c r="G71" s="237"/>
      <c r="H71" s="237"/>
      <c r="I71" s="338">
        <f>情報項目シート!C47</f>
        <v>0</v>
      </c>
      <c r="J71" s="338"/>
      <c r="K71" s="338"/>
      <c r="L71" s="338"/>
      <c r="M71" s="338"/>
      <c r="N71" s="338"/>
      <c r="O71" s="338"/>
      <c r="P71" s="338"/>
      <c r="Q71" s="338"/>
      <c r="R71" s="338"/>
      <c r="S71" s="338"/>
      <c r="T71" s="338"/>
      <c r="U71" s="338"/>
      <c r="V71" s="338"/>
      <c r="W71" s="338"/>
      <c r="X71" s="338"/>
      <c r="Y71" s="338"/>
      <c r="Z71" s="338"/>
      <c r="AA71" s="338"/>
      <c r="AB71" s="251"/>
    </row>
    <row r="72" spans="1:28" ht="10.5" customHeight="1" x14ac:dyDescent="0.15"/>
    <row r="74" spans="1:28" ht="18" customHeight="1" x14ac:dyDescent="0.15">
      <c r="A74" s="240" t="s">
        <v>337</v>
      </c>
      <c r="B74" s="235" t="s">
        <v>338</v>
      </c>
    </row>
    <row r="75" spans="1:28" ht="18" customHeight="1" x14ac:dyDescent="0.15">
      <c r="B75" s="313">
        <f>情報項目シート!C49</f>
        <v>0</v>
      </c>
    </row>
    <row r="76" spans="1:28" ht="18" customHeight="1" x14ac:dyDescent="0.15">
      <c r="B76" s="313">
        <f>情報項目シート!C50</f>
        <v>0</v>
      </c>
      <c r="Y76" s="270"/>
    </row>
    <row r="77" spans="1:28" ht="18" customHeight="1" x14ac:dyDescent="0.15">
      <c r="B77" s="313">
        <f>情報項目シート!C51</f>
        <v>0</v>
      </c>
    </row>
    <row r="78" spans="1:28" ht="18" customHeight="1" x14ac:dyDescent="0.15">
      <c r="Y78" s="270" t="s">
        <v>313</v>
      </c>
    </row>
  </sheetData>
  <mergeCells count="96">
    <mergeCell ref="I70:AA70"/>
    <mergeCell ref="J45:S45"/>
    <mergeCell ref="R54:T54"/>
    <mergeCell ref="R55:T55"/>
    <mergeCell ref="I66:AA66"/>
    <mergeCell ref="I67:AA67"/>
    <mergeCell ref="I68:AA69"/>
    <mergeCell ref="X49:Z49"/>
    <mergeCell ref="X50:Z50"/>
    <mergeCell ref="X51:Z51"/>
    <mergeCell ref="X52:Z52"/>
    <mergeCell ref="X53:Z53"/>
    <mergeCell ref="X54:Z54"/>
    <mergeCell ref="O53:Q53"/>
    <mergeCell ref="L52:N52"/>
    <mergeCell ref="L53:N53"/>
    <mergeCell ref="I71:AA71"/>
    <mergeCell ref="P36:X36"/>
    <mergeCell ref="P37:X37"/>
    <mergeCell ref="X55:Z55"/>
    <mergeCell ref="I64:AA64"/>
    <mergeCell ref="I65:AA65"/>
    <mergeCell ref="B58:AA58"/>
    <mergeCell ref="I49:K49"/>
    <mergeCell ref="I50:K50"/>
    <mergeCell ref="I51:K51"/>
    <mergeCell ref="I52:K52"/>
    <mergeCell ref="I53:K53"/>
    <mergeCell ref="O51:Q51"/>
    <mergeCell ref="X56:Z56"/>
    <mergeCell ref="O54:Q54"/>
    <mergeCell ref="L56:N56"/>
    <mergeCell ref="A50:B50"/>
    <mergeCell ref="A51:B56"/>
    <mergeCell ref="C49:H49"/>
    <mergeCell ref="C50:H50"/>
    <mergeCell ref="I56:K56"/>
    <mergeCell ref="C56:H56"/>
    <mergeCell ref="C51:H51"/>
    <mergeCell ref="C52:H52"/>
    <mergeCell ref="C53:H53"/>
    <mergeCell ref="C54:H54"/>
    <mergeCell ref="C55:H55"/>
    <mergeCell ref="A49:B49"/>
    <mergeCell ref="R49:T49"/>
    <mergeCell ref="B41:F41"/>
    <mergeCell ref="B48:H48"/>
    <mergeCell ref="P35:X35"/>
    <mergeCell ref="P38:X38"/>
    <mergeCell ref="J44:T44"/>
    <mergeCell ref="O49:Q49"/>
    <mergeCell ref="L49:N49"/>
    <mergeCell ref="P39:X39"/>
    <mergeCell ref="U49:W49"/>
    <mergeCell ref="E22:AA22"/>
    <mergeCell ref="B25:AA25"/>
    <mergeCell ref="J34:M34"/>
    <mergeCell ref="P31:X31"/>
    <mergeCell ref="P28:X28"/>
    <mergeCell ref="P34:X34"/>
    <mergeCell ref="P32:X32"/>
    <mergeCell ref="R50:T50"/>
    <mergeCell ref="R51:T51"/>
    <mergeCell ref="R52:T52"/>
    <mergeCell ref="A3:AA3"/>
    <mergeCell ref="A5:AA5"/>
    <mergeCell ref="J8:L8"/>
    <mergeCell ref="M8:AA8"/>
    <mergeCell ref="M12:Y13"/>
    <mergeCell ref="M11:AA11"/>
    <mergeCell ref="M9:AA10"/>
    <mergeCell ref="A16:AA16"/>
    <mergeCell ref="A17:AA17"/>
    <mergeCell ref="P27:X27"/>
    <mergeCell ref="P29:X29"/>
    <mergeCell ref="P30:X30"/>
    <mergeCell ref="E21:AA21"/>
    <mergeCell ref="R53:T53"/>
    <mergeCell ref="R56:T56"/>
    <mergeCell ref="I54:K54"/>
    <mergeCell ref="L55:N55"/>
    <mergeCell ref="O56:Q56"/>
    <mergeCell ref="L50:N50"/>
    <mergeCell ref="L51:N51"/>
    <mergeCell ref="I55:K55"/>
    <mergeCell ref="O55:Q55"/>
    <mergeCell ref="L54:N54"/>
    <mergeCell ref="O50:Q50"/>
    <mergeCell ref="O52:Q52"/>
    <mergeCell ref="U55:W55"/>
    <mergeCell ref="U56:W56"/>
    <mergeCell ref="U50:W50"/>
    <mergeCell ref="U51:W51"/>
    <mergeCell ref="U52:W52"/>
    <mergeCell ref="U53:W53"/>
    <mergeCell ref="U54:W54"/>
  </mergeCells>
  <phoneticPr fontId="4"/>
  <pageMargins left="0.7" right="0.7" top="0.75" bottom="0.75" header="0.3" footer="0.3"/>
  <pageSetup paperSize="9" scale="58" orientation="portrait" r:id="rId1"/>
  <rowBreaks count="1" manualBreakCount="1">
    <brk id="45" max="2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J34"/>
  <sheetViews>
    <sheetView view="pageBreakPreview" zoomScaleNormal="100" zoomScaleSheetLayoutView="100" workbookViewId="0"/>
  </sheetViews>
  <sheetFormatPr defaultColWidth="9" defaultRowHeight="13.5" x14ac:dyDescent="0.15"/>
  <cols>
    <col min="1" max="1" width="22.125" style="75" customWidth="1"/>
    <col min="2" max="2" width="24.125" style="75" customWidth="1"/>
    <col min="3" max="3" width="13" style="75" bestFit="1" customWidth="1"/>
    <col min="4" max="4" width="12.25" style="75" bestFit="1" customWidth="1"/>
    <col min="5" max="5" width="11.125" style="75" bestFit="1" customWidth="1"/>
    <col min="6" max="7" width="10.75" style="75" customWidth="1"/>
    <col min="8" max="8" width="10.375" style="75" customWidth="1"/>
    <col min="9" max="16384" width="9" style="75"/>
  </cols>
  <sheetData>
    <row r="1" spans="1:10" ht="18.75" x14ac:dyDescent="0.15">
      <c r="A1" s="169"/>
      <c r="B1" s="8"/>
      <c r="C1" s="8"/>
      <c r="D1" s="8"/>
      <c r="E1" s="9"/>
      <c r="F1" s="9"/>
      <c r="G1" s="9"/>
      <c r="H1" s="171" t="s">
        <v>188</v>
      </c>
      <c r="I1" s="8"/>
    </row>
    <row r="2" spans="1:10" ht="19.5" x14ac:dyDescent="0.15">
      <c r="A2" s="367" t="s">
        <v>141</v>
      </c>
      <c r="B2" s="367"/>
      <c r="C2" s="367"/>
      <c r="D2" s="367"/>
      <c r="E2" s="367"/>
      <c r="F2" s="368"/>
      <c r="G2" s="368"/>
      <c r="H2" s="368"/>
      <c r="I2" s="8"/>
    </row>
    <row r="3" spans="1:10" x14ac:dyDescent="0.15">
      <c r="A3" s="8"/>
      <c r="B3" s="8"/>
      <c r="C3" s="8"/>
      <c r="D3" s="8"/>
      <c r="E3" s="8"/>
      <c r="F3" s="8"/>
      <c r="G3" s="8"/>
      <c r="H3" s="8"/>
      <c r="I3" s="8"/>
    </row>
    <row r="4" spans="1:10" s="76" customFormat="1" ht="20.25" customHeight="1" x14ac:dyDescent="0.15">
      <c r="A4" s="84" t="s">
        <v>102</v>
      </c>
      <c r="B4" s="84"/>
      <c r="C4" s="10"/>
      <c r="D4" s="10"/>
      <c r="E4" s="10"/>
      <c r="F4" s="10"/>
      <c r="G4" s="10"/>
      <c r="H4" s="10"/>
      <c r="I4" s="10"/>
    </row>
    <row r="5" spans="1:10" s="76" customFormat="1" ht="17.25" customHeight="1" x14ac:dyDescent="0.15">
      <c r="A5" s="84" t="str">
        <f>"補助事業の名称：　"&amp;情報項目シート!C7</f>
        <v>補助事業の名称：　</v>
      </c>
      <c r="B5" s="84"/>
      <c r="C5" s="10"/>
      <c r="D5" s="10"/>
      <c r="E5" s="10"/>
      <c r="F5" s="10"/>
      <c r="G5" s="10"/>
      <c r="H5" s="10"/>
      <c r="I5" s="10"/>
    </row>
    <row r="6" spans="1:10" s="76" customFormat="1" ht="18" customHeight="1" x14ac:dyDescent="0.15">
      <c r="A6" s="84"/>
      <c r="B6" s="84"/>
      <c r="C6" s="10"/>
      <c r="D6" s="97"/>
      <c r="E6" s="98"/>
      <c r="H6" s="97" t="s">
        <v>101</v>
      </c>
      <c r="I6" s="10"/>
    </row>
    <row r="7" spans="1:10" s="76" customFormat="1" ht="20.25" customHeight="1" x14ac:dyDescent="0.15">
      <c r="A7" s="11" t="s">
        <v>261</v>
      </c>
      <c r="B7" s="85" t="s">
        <v>267</v>
      </c>
      <c r="C7" s="11" t="s">
        <v>55</v>
      </c>
      <c r="D7" s="11" t="s">
        <v>292</v>
      </c>
      <c r="E7" s="11" t="s">
        <v>293</v>
      </c>
      <c r="F7" s="11" t="s">
        <v>294</v>
      </c>
      <c r="G7" s="11" t="s">
        <v>295</v>
      </c>
      <c r="H7" s="11" t="s">
        <v>311</v>
      </c>
      <c r="I7" s="10"/>
    </row>
    <row r="8" spans="1:10" s="76" customFormat="1" ht="21.75" customHeight="1" x14ac:dyDescent="0.15">
      <c r="A8" s="370" t="str">
        <f>"１．　"&amp;情報項目シート!C6</f>
        <v>１．　</v>
      </c>
      <c r="B8" s="371"/>
      <c r="C8" s="12">
        <f>SUM(D8:H8)</f>
        <v>0</v>
      </c>
      <c r="D8" s="12">
        <f>'別紙2(4)項目別明細表(補助先)【2026年度】'!$K$57</f>
        <v>0</v>
      </c>
      <c r="E8" s="12">
        <f>'別紙2(4)項目別明細表(補助先)【2027年度】'!$K$57</f>
        <v>0</v>
      </c>
      <c r="F8" s="172">
        <f>'別紙2(4)項目別明細表(補助先)【2028年度】'!$K$57</f>
        <v>0</v>
      </c>
      <c r="G8" s="172">
        <f>'別紙2(4)項目別明細表(補助先)【2029年度】'!$K$57</f>
        <v>0</v>
      </c>
      <c r="H8" s="172">
        <f>'別紙2(4)項目別明細表(補助先)【2030年度】'!$K$57</f>
        <v>0</v>
      </c>
      <c r="I8" s="86"/>
      <c r="J8" s="77"/>
    </row>
    <row r="9" spans="1:10" s="76" customFormat="1" ht="19.5" customHeight="1" x14ac:dyDescent="0.15">
      <c r="A9" s="87"/>
      <c r="B9" s="24"/>
      <c r="C9" s="88">
        <f>SUM(D9:H9)</f>
        <v>0</v>
      </c>
      <c r="D9" s="88">
        <f>'別紙2(4)項目別明細表(補助先)【2026年度】'!$K$51</f>
        <v>0</v>
      </c>
      <c r="E9" s="88">
        <f>'別紙2(4)項目別明細表(補助先)【2027年度】'!$K$51</f>
        <v>0</v>
      </c>
      <c r="F9" s="88">
        <f>'別紙2(4)項目別明細表(補助先)【2028年度】'!$K$51</f>
        <v>0</v>
      </c>
      <c r="G9" s="88">
        <f>'別紙2(4)項目別明細表(補助先)【2029年度】'!$K$51</f>
        <v>0</v>
      </c>
      <c r="H9" s="88">
        <f>'別紙2(4)項目別明細表(補助先)【2030年度】'!$K$51</f>
        <v>0</v>
      </c>
      <c r="I9" s="86"/>
      <c r="J9" s="77"/>
    </row>
    <row r="10" spans="1:10" s="76" customFormat="1" ht="19.5" customHeight="1" x14ac:dyDescent="0.15">
      <c r="A10" s="87"/>
      <c r="B10" s="24"/>
      <c r="C10" s="88">
        <f>SUM(D10:H10)</f>
        <v>0</v>
      </c>
      <c r="D10" s="89">
        <f>'別紙2(4)項目別明細表(補助先)【2026年度】'!$K$52</f>
        <v>0</v>
      </c>
      <c r="E10" s="89">
        <f>'別紙2(4)項目別明細表(補助先)【2027年度】'!$K$52</f>
        <v>0</v>
      </c>
      <c r="F10" s="89">
        <f>'別紙2(4)項目別明細表(補助先)【2028年度】'!$K$52</f>
        <v>0</v>
      </c>
      <c r="G10" s="89">
        <f>'別紙2(4)項目別明細表(補助先)【2029年度】'!$K$52</f>
        <v>0</v>
      </c>
      <c r="H10" s="89">
        <f>'別紙2(4)項目別明細表(補助先)【2030年度】'!$K$52</f>
        <v>0</v>
      </c>
      <c r="I10" s="86"/>
      <c r="J10" s="77"/>
    </row>
    <row r="11" spans="1:10" s="76" customFormat="1" ht="21" customHeight="1" x14ac:dyDescent="0.15">
      <c r="A11" s="87"/>
      <c r="B11" s="12"/>
      <c r="C11" s="88"/>
      <c r="D11" s="88"/>
      <c r="E11" s="88"/>
      <c r="F11" s="88"/>
      <c r="G11" s="88"/>
      <c r="H11" s="88"/>
      <c r="I11" s="86"/>
      <c r="J11" s="77"/>
    </row>
    <row r="12" spans="1:10" s="76" customFormat="1" ht="20.25" customHeight="1" x14ac:dyDescent="0.15">
      <c r="A12" s="372" t="s">
        <v>103</v>
      </c>
      <c r="B12" s="373"/>
      <c r="C12" s="160">
        <f>SUM(D12:H12)</f>
        <v>0</v>
      </c>
      <c r="D12" s="160">
        <v>0</v>
      </c>
      <c r="E12" s="160">
        <v>0</v>
      </c>
      <c r="F12" s="160">
        <v>0</v>
      </c>
      <c r="G12" s="160">
        <v>0</v>
      </c>
      <c r="H12" s="160">
        <v>0</v>
      </c>
      <c r="I12" s="86"/>
      <c r="J12" s="77"/>
    </row>
    <row r="13" spans="1:10" s="76" customFormat="1" ht="18.75" customHeight="1" x14ac:dyDescent="0.15">
      <c r="A13" s="161"/>
      <c r="B13" s="160"/>
      <c r="C13" s="162">
        <f>SUM(D13:H13)</f>
        <v>0</v>
      </c>
      <c r="D13" s="162">
        <v>0</v>
      </c>
      <c r="E13" s="162">
        <v>0</v>
      </c>
      <c r="F13" s="162">
        <v>0</v>
      </c>
      <c r="G13" s="162">
        <v>0</v>
      </c>
      <c r="H13" s="162">
        <v>0</v>
      </c>
      <c r="I13" s="86"/>
      <c r="J13" s="77"/>
    </row>
    <row r="14" spans="1:10" s="76" customFormat="1" ht="19.5" customHeight="1" x14ac:dyDescent="0.15">
      <c r="A14" s="161"/>
      <c r="B14" s="160"/>
      <c r="C14" s="162">
        <f>SUM(D14:H14)</f>
        <v>0</v>
      </c>
      <c r="D14" s="162">
        <v>0</v>
      </c>
      <c r="E14" s="162">
        <v>0</v>
      </c>
      <c r="F14" s="162">
        <v>0</v>
      </c>
      <c r="G14" s="162">
        <v>0</v>
      </c>
      <c r="H14" s="162">
        <v>0</v>
      </c>
      <c r="I14" s="86"/>
      <c r="J14" s="77"/>
    </row>
    <row r="15" spans="1:10" s="76" customFormat="1" ht="21" customHeight="1" x14ac:dyDescent="0.15">
      <c r="A15" s="161"/>
      <c r="B15" s="160"/>
      <c r="C15" s="162">
        <f>SUM(D15:H15)</f>
        <v>0</v>
      </c>
      <c r="D15" s="162">
        <v>0</v>
      </c>
      <c r="E15" s="162">
        <v>0</v>
      </c>
      <c r="F15" s="162">
        <v>0</v>
      </c>
      <c r="G15" s="162">
        <v>0</v>
      </c>
      <c r="H15" s="162">
        <v>0</v>
      </c>
      <c r="I15" s="10"/>
    </row>
    <row r="16" spans="1:10" s="76" customFormat="1" ht="19.5" customHeight="1" x14ac:dyDescent="0.15">
      <c r="A16" s="370" t="s">
        <v>104</v>
      </c>
      <c r="B16" s="371"/>
      <c r="C16" s="12">
        <f>SUM(C8,C12)</f>
        <v>0</v>
      </c>
      <c r="D16" s="12">
        <f t="shared" ref="D16:H16" si="0">SUM(D8,D12)</f>
        <v>0</v>
      </c>
      <c r="E16" s="12">
        <f t="shared" si="0"/>
        <v>0</v>
      </c>
      <c r="F16" s="12">
        <f t="shared" si="0"/>
        <v>0</v>
      </c>
      <c r="G16" s="12">
        <f t="shared" ref="G16" si="1">SUM(G8,G12)</f>
        <v>0</v>
      </c>
      <c r="H16" s="12">
        <f t="shared" si="0"/>
        <v>0</v>
      </c>
      <c r="I16" s="86"/>
      <c r="J16" s="77"/>
    </row>
    <row r="17" spans="1:10" s="76" customFormat="1" ht="18.75" customHeight="1" x14ac:dyDescent="0.15">
      <c r="A17" s="370" t="s">
        <v>262</v>
      </c>
      <c r="B17" s="371"/>
      <c r="C17" s="88">
        <f>SUM(D17:H17)</f>
        <v>0</v>
      </c>
      <c r="D17" s="12">
        <f>ROUNDDOWN(SUM(D8,D12)*$A$18,-3)</f>
        <v>0</v>
      </c>
      <c r="E17" s="12">
        <f>ROUNDDOWN(SUM(E8,E12)*$A$18,-3)</f>
        <v>0</v>
      </c>
      <c r="F17" s="12">
        <f>ROUNDDOWN(SUM(F8,F12)*$A$18,-3)</f>
        <v>0</v>
      </c>
      <c r="G17" s="12">
        <f>ROUNDDOWN(SUM(G8,G12)*$A$18,-3)</f>
        <v>0</v>
      </c>
      <c r="H17" s="12">
        <f>ROUNDDOWN(SUM(H8,H12)*$A$18,-3)</f>
        <v>0</v>
      </c>
      <c r="I17" s="86"/>
      <c r="J17" s="77"/>
    </row>
    <row r="18" spans="1:10" s="76" customFormat="1" x14ac:dyDescent="0.15">
      <c r="A18" s="90">
        <v>0.5</v>
      </c>
      <c r="B18" s="91"/>
      <c r="C18" s="13"/>
      <c r="D18" s="13"/>
      <c r="E18" s="13"/>
      <c r="F18" s="13"/>
      <c r="G18" s="13"/>
      <c r="H18" s="86"/>
      <c r="I18" s="86"/>
      <c r="J18" s="77"/>
    </row>
    <row r="19" spans="1:10" x14ac:dyDescent="0.15">
      <c r="A19" s="8"/>
      <c r="B19" s="8"/>
      <c r="C19" s="8"/>
      <c r="D19" s="8"/>
      <c r="E19" s="8"/>
      <c r="F19" s="8"/>
      <c r="G19" s="8"/>
      <c r="H19" s="8"/>
      <c r="I19" s="8"/>
    </row>
    <row r="20" spans="1:10" x14ac:dyDescent="0.15">
      <c r="A20" s="8" t="s">
        <v>105</v>
      </c>
      <c r="B20" s="8"/>
      <c r="C20" s="8"/>
      <c r="D20" s="8"/>
      <c r="E20" s="8"/>
      <c r="F20" s="8"/>
      <c r="G20" s="8"/>
      <c r="H20" s="8"/>
      <c r="I20" s="8"/>
    </row>
    <row r="21" spans="1:10" ht="18" customHeight="1" x14ac:dyDescent="0.15">
      <c r="A21" s="374" t="s">
        <v>106</v>
      </c>
      <c r="B21" s="374"/>
      <c r="C21" s="160">
        <f>SUM(D21:H21)</f>
        <v>0</v>
      </c>
      <c r="D21" s="160">
        <f>SUM(D22:D23)</f>
        <v>0</v>
      </c>
      <c r="E21" s="160">
        <f>SUM(E22:E23)</f>
        <v>0</v>
      </c>
      <c r="F21" s="160">
        <f>SUM(F22:F23)</f>
        <v>0</v>
      </c>
      <c r="G21" s="160">
        <f>SUM(G22:G23)</f>
        <v>0</v>
      </c>
      <c r="H21" s="160">
        <f>SUM(H22:H23)</f>
        <v>0</v>
      </c>
      <c r="I21" s="92"/>
      <c r="J21" s="78"/>
    </row>
    <row r="22" spans="1:10" ht="19.5" customHeight="1" x14ac:dyDescent="0.15">
      <c r="A22" s="375"/>
      <c r="B22" s="375"/>
      <c r="C22" s="160">
        <f>SUM(D22:H22)</f>
        <v>0</v>
      </c>
      <c r="D22" s="160">
        <v>0</v>
      </c>
      <c r="E22" s="160">
        <v>0</v>
      </c>
      <c r="F22" s="160">
        <v>0</v>
      </c>
      <c r="G22" s="160">
        <v>0</v>
      </c>
      <c r="H22" s="160">
        <v>0</v>
      </c>
      <c r="I22" s="92"/>
      <c r="J22" s="78"/>
    </row>
    <row r="23" spans="1:10" ht="19.5" customHeight="1" x14ac:dyDescent="0.15">
      <c r="A23" s="375"/>
      <c r="B23" s="375"/>
      <c r="C23" s="160">
        <f>SUM(D23:H23)</f>
        <v>0</v>
      </c>
      <c r="D23" s="160">
        <v>0</v>
      </c>
      <c r="E23" s="160">
        <v>0</v>
      </c>
      <c r="F23" s="160">
        <v>0</v>
      </c>
      <c r="G23" s="160">
        <v>0</v>
      </c>
      <c r="H23" s="160">
        <v>0</v>
      </c>
      <c r="I23" s="92"/>
      <c r="J23" s="78"/>
    </row>
    <row r="24" spans="1:10" s="79" customFormat="1" x14ac:dyDescent="0.15">
      <c r="A24" s="91"/>
      <c r="B24" s="91"/>
      <c r="C24" s="13"/>
      <c r="D24" s="93"/>
      <c r="E24" s="93"/>
      <c r="F24" s="93"/>
      <c r="G24" s="93"/>
      <c r="H24" s="94"/>
      <c r="I24" s="94"/>
      <c r="J24" s="80"/>
    </row>
    <row r="25" spans="1:10" ht="19.5" customHeight="1" x14ac:dyDescent="0.15">
      <c r="A25" s="374" t="s">
        <v>40</v>
      </c>
      <c r="B25" s="374"/>
      <c r="C25" s="160">
        <f>SUM(D25:H25)</f>
        <v>0</v>
      </c>
      <c r="D25" s="160">
        <f>SUM(D26:D27)</f>
        <v>0</v>
      </c>
      <c r="E25" s="160">
        <f>SUM(E26:E27)</f>
        <v>0</v>
      </c>
      <c r="F25" s="160">
        <f>SUM(F26:F27)</f>
        <v>0</v>
      </c>
      <c r="G25" s="160">
        <f>SUM(G26:G27)</f>
        <v>0</v>
      </c>
      <c r="H25" s="160">
        <f>SUM(H26:H27)</f>
        <v>0</v>
      </c>
      <c r="I25" s="8"/>
    </row>
    <row r="26" spans="1:10" ht="20.25" customHeight="1" x14ac:dyDescent="0.15">
      <c r="A26" s="375"/>
      <c r="B26" s="375"/>
      <c r="C26" s="160">
        <f>SUM(D26:H26)</f>
        <v>0</v>
      </c>
      <c r="D26" s="160">
        <v>0</v>
      </c>
      <c r="E26" s="160">
        <v>0</v>
      </c>
      <c r="F26" s="160">
        <v>0</v>
      </c>
      <c r="G26" s="160">
        <v>0</v>
      </c>
      <c r="H26" s="160">
        <v>0</v>
      </c>
      <c r="I26" s="8"/>
    </row>
    <row r="27" spans="1:10" ht="19.5" customHeight="1" x14ac:dyDescent="0.15">
      <c r="A27" s="375"/>
      <c r="B27" s="375"/>
      <c r="C27" s="160">
        <f>SUM(D27:H27)</f>
        <v>0</v>
      </c>
      <c r="D27" s="160">
        <v>0</v>
      </c>
      <c r="E27" s="160">
        <v>0</v>
      </c>
      <c r="F27" s="160">
        <v>0</v>
      </c>
      <c r="G27" s="160">
        <v>0</v>
      </c>
      <c r="H27" s="160">
        <v>0</v>
      </c>
      <c r="I27" s="8"/>
    </row>
    <row r="28" spans="1:10" x14ac:dyDescent="0.15">
      <c r="A28" s="8"/>
      <c r="B28" s="8"/>
      <c r="C28" s="8"/>
      <c r="D28" s="8"/>
      <c r="E28" s="8"/>
      <c r="F28" s="8"/>
      <c r="G28" s="8"/>
      <c r="H28" s="8"/>
      <c r="I28" s="8"/>
    </row>
    <row r="29" spans="1:10" s="81" customFormat="1" x14ac:dyDescent="0.15">
      <c r="A29" s="369" t="s">
        <v>263</v>
      </c>
      <c r="B29" s="369"/>
      <c r="C29" s="369"/>
      <c r="D29" s="95"/>
      <c r="E29" s="95" t="s">
        <v>205</v>
      </c>
      <c r="F29" s="95"/>
      <c r="G29" s="95"/>
      <c r="H29" s="271" t="s">
        <v>313</v>
      </c>
      <c r="I29" s="95"/>
    </row>
    <row r="30" spans="1:10" s="81" customFormat="1" x14ac:dyDescent="0.15">
      <c r="A30" s="96"/>
      <c r="B30" s="95"/>
      <c r="C30" s="95"/>
      <c r="D30" s="95"/>
      <c r="E30" s="95"/>
      <c r="F30" s="95"/>
      <c r="G30" s="95"/>
      <c r="H30" s="95"/>
      <c r="I30" s="95"/>
    </row>
    <row r="31" spans="1:10" s="81" customFormat="1" x14ac:dyDescent="0.15">
      <c r="A31" s="96"/>
      <c r="B31" s="95"/>
      <c r="C31" s="95"/>
      <c r="D31" s="95" t="s">
        <v>189</v>
      </c>
      <c r="E31" s="95"/>
      <c r="F31" s="95"/>
      <c r="G31" s="95"/>
      <c r="H31" s="95"/>
      <c r="I31" s="95"/>
    </row>
    <row r="32" spans="1:10" s="81" customFormat="1" x14ac:dyDescent="0.15">
      <c r="A32" s="82"/>
    </row>
    <row r="33" spans="1:4" x14ac:dyDescent="0.15">
      <c r="A33" s="83"/>
      <c r="D33" s="75" t="s">
        <v>190</v>
      </c>
    </row>
    <row r="34" spans="1:4" x14ac:dyDescent="0.15">
      <c r="D34" s="75" t="s">
        <v>268</v>
      </c>
    </row>
  </sheetData>
  <mergeCells count="12">
    <mergeCell ref="A2:H2"/>
    <mergeCell ref="A29:C29"/>
    <mergeCell ref="A8:B8"/>
    <mergeCell ref="A12:B12"/>
    <mergeCell ref="A16:B16"/>
    <mergeCell ref="A17:B17"/>
    <mergeCell ref="A21:B21"/>
    <mergeCell ref="A22:B22"/>
    <mergeCell ref="A23:B23"/>
    <mergeCell ref="A25:B25"/>
    <mergeCell ref="A26:B26"/>
    <mergeCell ref="A27:B27"/>
  </mergeCells>
  <phoneticPr fontId="4"/>
  <dataValidations count="1">
    <dataValidation type="list" allowBlank="1" showInputMessage="1" showErrorMessage="1" sqref="A9:A11" xr:uid="{C7D0975B-EF83-4747-AD2D-1CE234730DA4}">
      <formula1>$D$32:$D$34</formula1>
    </dataValidation>
  </dataValidations>
  <pageMargins left="0.7" right="0.7" top="0.75" bottom="0.75" header="0.3" footer="0.3"/>
  <pageSetup paperSize="9" scale="7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G30"/>
  <sheetViews>
    <sheetView view="pageBreakPreview" zoomScaleNormal="100" zoomScaleSheetLayoutView="100" workbookViewId="0"/>
  </sheetViews>
  <sheetFormatPr defaultColWidth="9" defaultRowHeight="13.5" x14ac:dyDescent="0.15"/>
  <cols>
    <col min="1" max="1" width="31.75" style="15" customWidth="1"/>
    <col min="2" max="7" width="13.5" style="15" customWidth="1"/>
    <col min="8" max="16384" width="9" style="15"/>
  </cols>
  <sheetData>
    <row r="1" spans="1:7" ht="18.75" x14ac:dyDescent="0.15">
      <c r="A1" s="169"/>
      <c r="E1" s="9"/>
      <c r="F1" s="9"/>
      <c r="G1" s="170" t="s">
        <v>188</v>
      </c>
    </row>
    <row r="2" spans="1:7" ht="19.5" x14ac:dyDescent="0.15">
      <c r="A2" s="378" t="s">
        <v>264</v>
      </c>
      <c r="B2" s="378"/>
      <c r="C2" s="378"/>
      <c r="D2" s="378"/>
      <c r="E2" s="378"/>
      <c r="F2" s="378"/>
      <c r="G2" s="379"/>
    </row>
    <row r="3" spans="1:7" ht="19.5" x14ac:dyDescent="0.15">
      <c r="A3" s="16"/>
      <c r="B3" s="16"/>
      <c r="C3" s="16"/>
      <c r="D3" s="16"/>
      <c r="E3" s="16"/>
      <c r="F3" s="16"/>
    </row>
    <row r="4" spans="1:7" s="10" customFormat="1" x14ac:dyDescent="0.15">
      <c r="A4" s="10" t="s">
        <v>265</v>
      </c>
    </row>
    <row r="5" spans="1:7" s="17" customFormat="1" x14ac:dyDescent="0.15">
      <c r="A5" s="84" t="str">
        <f>"補助事業の名称：　"&amp;情報項目シート!C7</f>
        <v>補助事業の名称：　</v>
      </c>
      <c r="B5"/>
    </row>
    <row r="6" spans="1:7" s="17" customFormat="1" x14ac:dyDescent="0.15">
      <c r="A6" s="17">
        <f>情報項目シート!C6</f>
        <v>0</v>
      </c>
    </row>
    <row r="7" spans="1:7" s="17" customFormat="1" x14ac:dyDescent="0.15">
      <c r="C7" s="18"/>
      <c r="D7" s="18"/>
      <c r="E7" s="18"/>
      <c r="F7" s="18"/>
      <c r="G7" s="17" t="s">
        <v>101</v>
      </c>
    </row>
    <row r="8" spans="1:7" s="20" customFormat="1" x14ac:dyDescent="0.15">
      <c r="A8" s="19" t="s">
        <v>0</v>
      </c>
      <c r="B8" s="19" t="s">
        <v>55</v>
      </c>
      <c r="C8" s="11" t="s">
        <v>292</v>
      </c>
      <c r="D8" s="11" t="s">
        <v>293</v>
      </c>
      <c r="E8" s="11" t="s">
        <v>294</v>
      </c>
      <c r="F8" s="11" t="s">
        <v>295</v>
      </c>
      <c r="G8" s="11" t="s">
        <v>311</v>
      </c>
    </row>
    <row r="9" spans="1:7" s="10" customFormat="1" ht="24" customHeight="1" x14ac:dyDescent="0.15">
      <c r="A9" s="21" t="s">
        <v>56</v>
      </c>
      <c r="B9" s="260">
        <f t="shared" ref="B9:B22" si="0">SUM(C9:G9)</f>
        <v>0</v>
      </c>
      <c r="C9" s="260">
        <f>SUM(C10:C12)</f>
        <v>0</v>
      </c>
      <c r="D9" s="260">
        <f>SUM(D10:D12)</f>
        <v>0</v>
      </c>
      <c r="E9" s="260">
        <f>SUM(E10:E12)</f>
        <v>0</v>
      </c>
      <c r="F9" s="260">
        <f>SUM(F10:F12)</f>
        <v>0</v>
      </c>
      <c r="G9" s="260">
        <f>SUM(G10:G12)</f>
        <v>0</v>
      </c>
    </row>
    <row r="10" spans="1:7" s="10" customFormat="1" ht="24" customHeight="1" x14ac:dyDescent="0.15">
      <c r="A10" s="22" t="s">
        <v>57</v>
      </c>
      <c r="B10" s="261">
        <f t="shared" si="0"/>
        <v>0</v>
      </c>
      <c r="C10" s="261">
        <f>'別紙2(4)項目別明細表(補助先)【2026年度】'!$K$7</f>
        <v>0</v>
      </c>
      <c r="D10" s="261">
        <f>'別紙2(4)項目別明細表(補助先)【2027年度】'!$K$7</f>
        <v>0</v>
      </c>
      <c r="E10" s="261">
        <f>'別紙2(4)項目別明細表(補助先)【2028年度】'!$K$7</f>
        <v>0</v>
      </c>
      <c r="F10" s="261">
        <f>'別紙2(4)項目別明細表(補助先)【2029年度】'!$K$7</f>
        <v>0</v>
      </c>
      <c r="G10" s="261">
        <f>'別紙2(4)項目別明細表(補助先)【2030年度】'!$K$7</f>
        <v>0</v>
      </c>
    </row>
    <row r="11" spans="1:7" s="10" customFormat="1" ht="24" customHeight="1" x14ac:dyDescent="0.15">
      <c r="A11" s="22" t="s">
        <v>58</v>
      </c>
      <c r="B11" s="261">
        <f t="shared" si="0"/>
        <v>0</v>
      </c>
      <c r="C11" s="261">
        <f>'別紙2(4)項目別明細表(補助先)【2026年度】'!$K$10</f>
        <v>0</v>
      </c>
      <c r="D11" s="261">
        <f>'別紙2(4)項目別明細表(補助先)【2027年度】'!$K$10</f>
        <v>0</v>
      </c>
      <c r="E11" s="261">
        <f>'別紙2(4)項目別明細表(補助先)【2028年度】'!$K$10</f>
        <v>0</v>
      </c>
      <c r="F11" s="261">
        <f>'別紙2(4)項目別明細表(補助先)【2029年度】'!$K$10</f>
        <v>0</v>
      </c>
      <c r="G11" s="261">
        <f>'別紙2(4)項目別明細表(補助先)【2030年度】'!$K$10</f>
        <v>0</v>
      </c>
    </row>
    <row r="12" spans="1:7" s="10" customFormat="1" ht="24" customHeight="1" x14ac:dyDescent="0.15">
      <c r="A12" s="23" t="s">
        <v>59</v>
      </c>
      <c r="B12" s="262">
        <f t="shared" si="0"/>
        <v>0</v>
      </c>
      <c r="C12" s="262">
        <f>'別紙2(4)項目別明細表(補助先)【2026年度】'!$K$16</f>
        <v>0</v>
      </c>
      <c r="D12" s="262">
        <f>'別紙2(4)項目別明細表(補助先)【2027年度】'!$K$16</f>
        <v>0</v>
      </c>
      <c r="E12" s="262">
        <f>'別紙2(4)項目別明細表(補助先)【2028年度】'!$K$16</f>
        <v>0</v>
      </c>
      <c r="F12" s="262">
        <f>'別紙2(4)項目別明細表(補助先)【2029年度】'!$K$16</f>
        <v>0</v>
      </c>
      <c r="G12" s="262">
        <f>'別紙2(4)項目別明細表(補助先)【2030年度】'!$K$16</f>
        <v>0</v>
      </c>
    </row>
    <row r="13" spans="1:7" s="10" customFormat="1" ht="24" customHeight="1" x14ac:dyDescent="0.15">
      <c r="A13" s="21" t="s">
        <v>28</v>
      </c>
      <c r="B13" s="261">
        <f t="shared" si="0"/>
        <v>0</v>
      </c>
      <c r="C13" s="260">
        <f>SUM(C14:C15)</f>
        <v>0</v>
      </c>
      <c r="D13" s="260">
        <f>SUM(D14:D15)</f>
        <v>0</v>
      </c>
      <c r="E13" s="260">
        <f>SUM(E14:E15)</f>
        <v>0</v>
      </c>
      <c r="F13" s="260">
        <f>SUM(F14:F15)</f>
        <v>0</v>
      </c>
      <c r="G13" s="260">
        <f>SUM(G14:G15)</f>
        <v>0</v>
      </c>
    </row>
    <row r="14" spans="1:7" s="10" customFormat="1" ht="24" customHeight="1" x14ac:dyDescent="0.15">
      <c r="A14" s="22" t="s">
        <v>287</v>
      </c>
      <c r="B14" s="261">
        <f t="shared" si="0"/>
        <v>0</v>
      </c>
      <c r="C14" s="261">
        <f>'別紙2(4)項目別明細表(補助先)【2026年度】'!$K$20</f>
        <v>0</v>
      </c>
      <c r="D14" s="261">
        <f>'別紙2(4)項目別明細表(補助先)【2027年度】'!$K$20</f>
        <v>0</v>
      </c>
      <c r="E14" s="261">
        <f>'別紙2(4)項目別明細表(補助先)【2028年度】'!$K$20</f>
        <v>0</v>
      </c>
      <c r="F14" s="261">
        <f>'別紙2(4)項目別明細表(補助先)【2029年度】'!$K$20</f>
        <v>0</v>
      </c>
      <c r="G14" s="261">
        <f>'別紙2(4)項目別明細表(補助先)【2030年度】'!$K$20</f>
        <v>0</v>
      </c>
    </row>
    <row r="15" spans="1:7" s="10" customFormat="1" ht="24" customHeight="1" x14ac:dyDescent="0.15">
      <c r="A15" s="23" t="s">
        <v>60</v>
      </c>
      <c r="B15" s="262">
        <f t="shared" si="0"/>
        <v>0</v>
      </c>
      <c r="C15" s="262">
        <f>'別紙2(4)項目別明細表(補助先)【2026年度】'!$K$26</f>
        <v>0</v>
      </c>
      <c r="D15" s="262">
        <f>'別紙2(4)項目別明細表(補助先)【2027年度】'!$K$26</f>
        <v>0</v>
      </c>
      <c r="E15" s="262">
        <f>'別紙2(4)項目別明細表(補助先)【2028年度】'!$K$26</f>
        <v>0</v>
      </c>
      <c r="F15" s="262">
        <f>'別紙2(4)項目別明細表(補助先)【2029年度】'!$K$26</f>
        <v>0</v>
      </c>
      <c r="G15" s="262">
        <f>'別紙2(4)項目別明細表(補助先)【2030年度】'!$K$26</f>
        <v>0</v>
      </c>
    </row>
    <row r="16" spans="1:7" s="10" customFormat="1" ht="24" customHeight="1" x14ac:dyDescent="0.15">
      <c r="A16" s="22" t="s">
        <v>29</v>
      </c>
      <c r="B16" s="261">
        <f t="shared" si="0"/>
        <v>0</v>
      </c>
      <c r="C16" s="261">
        <f>SUM(C17:C20)</f>
        <v>0</v>
      </c>
      <c r="D16" s="261">
        <f>SUM(D17:D20)</f>
        <v>0</v>
      </c>
      <c r="E16" s="261">
        <f>SUM(E17:E20)</f>
        <v>0</v>
      </c>
      <c r="F16" s="261">
        <f>SUM(F17:F20)</f>
        <v>0</v>
      </c>
      <c r="G16" s="261">
        <f>SUM(G17:G20)</f>
        <v>0</v>
      </c>
    </row>
    <row r="17" spans="1:7" s="10" customFormat="1" ht="24" customHeight="1" x14ac:dyDescent="0.15">
      <c r="A17" s="22" t="s">
        <v>61</v>
      </c>
      <c r="B17" s="261">
        <f t="shared" si="0"/>
        <v>0</v>
      </c>
      <c r="C17" s="261">
        <f>'別紙2(4)項目別明細表(補助先)【2026年度】'!$K$29</f>
        <v>0</v>
      </c>
      <c r="D17" s="261">
        <f>'別紙2(4)項目別明細表(補助先)【2027年度】'!$K$29</f>
        <v>0</v>
      </c>
      <c r="E17" s="261">
        <f>'別紙2(4)項目別明細表(補助先)【2028年度】'!$K$29</f>
        <v>0</v>
      </c>
      <c r="F17" s="261">
        <f>'別紙2(4)項目別明細表(補助先)【2029年度】'!$K$29</f>
        <v>0</v>
      </c>
      <c r="G17" s="261">
        <f>'別紙2(4)項目別明細表(補助先)【2030年度】'!$K$29</f>
        <v>0</v>
      </c>
    </row>
    <row r="18" spans="1:7" s="10" customFormat="1" ht="24" customHeight="1" x14ac:dyDescent="0.15">
      <c r="A18" s="22" t="s">
        <v>62</v>
      </c>
      <c r="B18" s="261">
        <f t="shared" si="0"/>
        <v>0</v>
      </c>
      <c r="C18" s="261">
        <f>'別紙2(4)項目別明細表(補助先)【2026年度】'!$K$32</f>
        <v>0</v>
      </c>
      <c r="D18" s="261">
        <f>'別紙2(4)項目別明細表(補助先)【2027年度】'!$K$32</f>
        <v>0</v>
      </c>
      <c r="E18" s="261">
        <f>'別紙2(4)項目別明細表(補助先)【2028年度】'!$K$32</f>
        <v>0</v>
      </c>
      <c r="F18" s="261">
        <f>'別紙2(4)項目別明細表(補助先)【2029年度】'!$K$32</f>
        <v>0</v>
      </c>
      <c r="G18" s="261">
        <f>'別紙2(4)項目別明細表(補助先)【2030年度】'!$K$32</f>
        <v>0</v>
      </c>
    </row>
    <row r="19" spans="1:7" s="10" customFormat="1" ht="24" customHeight="1" x14ac:dyDescent="0.15">
      <c r="A19" s="22" t="s">
        <v>63</v>
      </c>
      <c r="B19" s="261">
        <f t="shared" si="0"/>
        <v>0</v>
      </c>
      <c r="C19" s="261">
        <f>'別紙2(4)項目別明細表(補助先)【2026年度】'!$K$36</f>
        <v>0</v>
      </c>
      <c r="D19" s="261">
        <f>'別紙2(4)項目別明細表(補助先)【2027年度】'!$K$36</f>
        <v>0</v>
      </c>
      <c r="E19" s="261">
        <f>'別紙2(4)項目別明細表(補助先)【2028年度】'!$K$36</f>
        <v>0</v>
      </c>
      <c r="F19" s="261">
        <f>'別紙2(4)項目別明細表(補助先)【2029年度】'!$K$36</f>
        <v>0</v>
      </c>
      <c r="G19" s="261">
        <f>'別紙2(4)項目別明細表(補助先)【2030年度】'!$K$36</f>
        <v>0</v>
      </c>
    </row>
    <row r="20" spans="1:7" s="10" customFormat="1" ht="24" customHeight="1" x14ac:dyDescent="0.15">
      <c r="A20" s="22" t="s">
        <v>64</v>
      </c>
      <c r="B20" s="262">
        <f t="shared" si="0"/>
        <v>0</v>
      </c>
      <c r="C20" s="261">
        <f>'別紙2(4)項目別明細表(補助先)【2026年度】'!$K$38</f>
        <v>0</v>
      </c>
      <c r="D20" s="261">
        <f>'別紙2(4)項目別明細表(補助先)【2027年度】'!$K$38</f>
        <v>0</v>
      </c>
      <c r="E20" s="261">
        <f>'別紙2(4)項目別明細表(補助先)【2028年度】'!$K$38</f>
        <v>0</v>
      </c>
      <c r="F20" s="261">
        <f>'別紙2(4)項目別明細表(補助先)【2029年度】'!$K$38</f>
        <v>0</v>
      </c>
      <c r="G20" s="261">
        <f>'別紙2(4)項目別明細表(補助先)【2030年度】'!$K$38</f>
        <v>0</v>
      </c>
    </row>
    <row r="21" spans="1:7" s="10" customFormat="1" ht="24" customHeight="1" x14ac:dyDescent="0.15">
      <c r="A21" s="21" t="s">
        <v>269</v>
      </c>
      <c r="B21" s="261">
        <f>SUM(C21:G21)</f>
        <v>0</v>
      </c>
      <c r="C21" s="260">
        <f>SUM(C22:C23)</f>
        <v>0</v>
      </c>
      <c r="D21" s="260">
        <f>SUM(D22:D23)</f>
        <v>0</v>
      </c>
      <c r="E21" s="260">
        <f>SUM(E22:E23)</f>
        <v>0</v>
      </c>
      <c r="F21" s="260">
        <f>SUM(F22:F23)</f>
        <v>0</v>
      </c>
      <c r="G21" s="260">
        <f>SUM(G22:G23)</f>
        <v>0</v>
      </c>
    </row>
    <row r="22" spans="1:7" s="10" customFormat="1" ht="24" customHeight="1" x14ac:dyDescent="0.15">
      <c r="A22" s="22" t="s">
        <v>270</v>
      </c>
      <c r="B22" s="261">
        <f t="shared" si="0"/>
        <v>0</v>
      </c>
      <c r="C22" s="261">
        <f>'別紙2(4)項目別明細表(補助先)【2026年度】'!$K$50</f>
        <v>0</v>
      </c>
      <c r="D22" s="261">
        <f>'別紙2(4)項目別明細表(補助先)【2027年度】'!$K$50</f>
        <v>0</v>
      </c>
      <c r="E22" s="261">
        <f>'別紙2(4)項目別明細表(補助先)【2028年度】'!$K$50</f>
        <v>0</v>
      </c>
      <c r="F22" s="261">
        <f>'別紙2(4)項目別明細表(補助先)【2029年度】'!$K$50</f>
        <v>0</v>
      </c>
      <c r="G22" s="261">
        <f>'別紙2(4)項目別明細表(補助先)【2030年度】'!$K$50</f>
        <v>0</v>
      </c>
    </row>
    <row r="23" spans="1:7" s="10" customFormat="1" ht="24" customHeight="1" x14ac:dyDescent="0.15">
      <c r="A23" s="293" t="s">
        <v>271</v>
      </c>
      <c r="B23" s="294">
        <v>0</v>
      </c>
      <c r="C23" s="295">
        <v>0</v>
      </c>
      <c r="D23" s="295">
        <v>0</v>
      </c>
      <c r="E23" s="295">
        <v>0</v>
      </c>
      <c r="F23" s="295">
        <v>0</v>
      </c>
      <c r="G23" s="295">
        <v>0</v>
      </c>
    </row>
    <row r="24" spans="1:7" s="10" customFormat="1" ht="24" customHeight="1" x14ac:dyDescent="0.15">
      <c r="A24" s="11" t="s">
        <v>65</v>
      </c>
      <c r="B24" s="263">
        <f>SUM(C24:G24)</f>
        <v>0</v>
      </c>
      <c r="C24" s="262">
        <f>SUM(C9,C13,C16,C21)</f>
        <v>0</v>
      </c>
      <c r="D24" s="262">
        <f>SUM(D9,D13,D16,D21)</f>
        <v>0</v>
      </c>
      <c r="E24" s="262">
        <f>SUM(E9,E13,E16,E21)</f>
        <v>0</v>
      </c>
      <c r="F24" s="262">
        <f>SUM(F9,F13,F16,F21)</f>
        <v>0</v>
      </c>
      <c r="G24" s="262">
        <f>SUM(G9,G13,G16,G21)</f>
        <v>0</v>
      </c>
    </row>
    <row r="25" spans="1:7" s="10" customFormat="1" ht="24" customHeight="1" x14ac:dyDescent="0.15">
      <c r="A25" s="24" t="s">
        <v>262</v>
      </c>
      <c r="B25" s="263">
        <f>SUM(C25:G25)</f>
        <v>0</v>
      </c>
      <c r="C25" s="263">
        <f>ROUNDDOWN(SUM(C9,C13,C16,C21)*A26,-3)</f>
        <v>0</v>
      </c>
      <c r="D25" s="263">
        <f>ROUNDDOWN(SUM(D9,D13,D16,D21)*A26,-3)</f>
        <v>0</v>
      </c>
      <c r="E25" s="263">
        <f>ROUNDDOWN(SUM(E9,E13,E16,E21)*A26,-3)</f>
        <v>0</v>
      </c>
      <c r="F25" s="263">
        <f>ROUNDDOWN(SUM(F9,F13,F16,F21)*A26,-3)</f>
        <v>0</v>
      </c>
      <c r="G25" s="263">
        <f>ROUNDDOWN(SUM(G9,G13,G16,G21)*A26,-3)</f>
        <v>0</v>
      </c>
    </row>
    <row r="26" spans="1:7" s="10" customFormat="1" x14ac:dyDescent="0.15">
      <c r="A26" s="38">
        <v>0.5</v>
      </c>
      <c r="B26" s="13"/>
      <c r="C26" s="13"/>
      <c r="D26" s="13"/>
      <c r="E26" s="13"/>
      <c r="F26" s="13"/>
    </row>
    <row r="27" spans="1:7" x14ac:dyDescent="0.15">
      <c r="A27" s="17"/>
    </row>
    <row r="28" spans="1:7" s="25" customFormat="1" x14ac:dyDescent="0.15">
      <c r="A28" s="14" t="s">
        <v>266</v>
      </c>
    </row>
    <row r="29" spans="1:7" s="25" customFormat="1" x14ac:dyDescent="0.15">
      <c r="A29" s="376" t="s">
        <v>272</v>
      </c>
      <c r="B29" s="377"/>
      <c r="C29" s="377"/>
      <c r="D29" s="377"/>
      <c r="E29" s="377"/>
      <c r="F29" s="166"/>
    </row>
    <row r="30" spans="1:7" x14ac:dyDescent="0.15">
      <c r="E30" s="25" t="s">
        <v>206</v>
      </c>
      <c r="F30" s="25"/>
      <c r="G30" s="272" t="s">
        <v>313</v>
      </c>
    </row>
  </sheetData>
  <mergeCells count="2">
    <mergeCell ref="A29:E29"/>
    <mergeCell ref="A2:G2"/>
  </mergeCells>
  <phoneticPr fontId="4"/>
  <pageMargins left="0.7" right="0.7" top="0.75" bottom="0.75" header="0.3" footer="0.3"/>
  <pageSetup paperSize="9" scale="7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33"/>
  <sheetViews>
    <sheetView view="pageBreakPreview" zoomScaleNormal="100" zoomScaleSheetLayoutView="100" workbookViewId="0"/>
  </sheetViews>
  <sheetFormatPr defaultColWidth="9" defaultRowHeight="13.5" x14ac:dyDescent="0.15"/>
  <cols>
    <col min="1" max="1" width="35.375" style="99" bestFit="1" customWidth="1"/>
    <col min="2" max="7" width="13.5" style="99" customWidth="1"/>
    <col min="8" max="16384" width="9" style="99"/>
  </cols>
  <sheetData>
    <row r="1" spans="1:7" ht="18.75" x14ac:dyDescent="0.15">
      <c r="A1" s="169"/>
      <c r="G1" s="9" t="s">
        <v>54</v>
      </c>
    </row>
    <row r="2" spans="1:7" ht="19.5" x14ac:dyDescent="0.15">
      <c r="A2" s="367" t="s">
        <v>273</v>
      </c>
      <c r="B2" s="367"/>
      <c r="C2" s="367"/>
      <c r="D2" s="367"/>
      <c r="E2" s="367"/>
      <c r="F2" s="367"/>
      <c r="G2" s="368"/>
    </row>
    <row r="3" spans="1:7" ht="19.5" x14ac:dyDescent="0.15">
      <c r="A3" s="16"/>
      <c r="B3" s="16"/>
      <c r="C3" s="16"/>
      <c r="D3" s="16"/>
    </row>
    <row r="4" spans="1:7" s="10" customFormat="1" ht="19.5" customHeight="1" x14ac:dyDescent="0.15">
      <c r="A4" s="100" t="s">
        <v>274</v>
      </c>
    </row>
    <row r="5" spans="1:7" s="101" customFormat="1" ht="19.5" customHeight="1" x14ac:dyDescent="0.15">
      <c r="A5" s="10" t="str">
        <f>"補助事業の名称：　"&amp;情報項目シート!C7</f>
        <v>補助事業の名称：　</v>
      </c>
    </row>
    <row r="6" spans="1:7" s="101" customFormat="1" ht="19.5" customHeight="1" x14ac:dyDescent="0.15">
      <c r="A6" s="101" t="s">
        <v>275</v>
      </c>
    </row>
    <row r="7" spans="1:7" s="101" customFormat="1" ht="24.75" customHeight="1" x14ac:dyDescent="0.15">
      <c r="C7" s="102"/>
      <c r="D7" s="102"/>
      <c r="G7" s="102" t="s">
        <v>101</v>
      </c>
    </row>
    <row r="8" spans="1:7" s="20" customFormat="1" ht="36.75" customHeight="1" x14ac:dyDescent="0.15">
      <c r="A8" s="19" t="s">
        <v>0</v>
      </c>
      <c r="B8" s="19" t="s">
        <v>55</v>
      </c>
      <c r="C8" s="11" t="s">
        <v>292</v>
      </c>
      <c r="D8" s="11" t="s">
        <v>293</v>
      </c>
      <c r="E8" s="11" t="s">
        <v>294</v>
      </c>
      <c r="F8" s="11" t="s">
        <v>295</v>
      </c>
      <c r="G8" s="11" t="s">
        <v>311</v>
      </c>
    </row>
    <row r="9" spans="1:7" s="10" customFormat="1" ht="22.5" customHeight="1" x14ac:dyDescent="0.15">
      <c r="A9" s="21" t="s">
        <v>56</v>
      </c>
      <c r="B9" s="264">
        <f t="shared" ref="B9:B25" si="0">SUM(C9:G9)</f>
        <v>0</v>
      </c>
      <c r="C9" s="264">
        <f>SUM(C10:C12)</f>
        <v>0</v>
      </c>
      <c r="D9" s="264">
        <f>SUM(D10:D12)</f>
        <v>0</v>
      </c>
      <c r="E9" s="264">
        <f>SUM(E10:E12)</f>
        <v>0</v>
      </c>
      <c r="F9" s="265">
        <f>SUM(F10:F12)</f>
        <v>0</v>
      </c>
      <c r="G9" s="265">
        <f>SUM(G10:G12)</f>
        <v>0</v>
      </c>
    </row>
    <row r="10" spans="1:7" s="10" customFormat="1" ht="22.5" customHeight="1" x14ac:dyDescent="0.15">
      <c r="A10" s="22" t="s">
        <v>57</v>
      </c>
      <c r="B10" s="265">
        <f t="shared" si="0"/>
        <v>0</v>
      </c>
      <c r="C10" s="265">
        <f>'別紙2(4)項目別明細表(委託共同事業先)【2026年度】'!$K$7</f>
        <v>0</v>
      </c>
      <c r="D10" s="265">
        <f>'別紙2(4)項目別明細表(委託共同事業先)【2027年度】'!$K$7</f>
        <v>0</v>
      </c>
      <c r="E10" s="265">
        <f>'別紙2(4)項目別明細表(委託共同事業先)【2028年度】'!$K$7</f>
        <v>0</v>
      </c>
      <c r="F10" s="265">
        <f>'別紙2(4)項目別明細表(委託共同事業先)【2029年度】'!$K$7</f>
        <v>0</v>
      </c>
      <c r="G10" s="265">
        <f>'別紙2(4)項目別明細表(委託共同事業先)【2030年度】'!$K$7</f>
        <v>0</v>
      </c>
    </row>
    <row r="11" spans="1:7" s="10" customFormat="1" ht="22.5" customHeight="1" x14ac:dyDescent="0.15">
      <c r="A11" s="22" t="s">
        <v>58</v>
      </c>
      <c r="B11" s="265">
        <f t="shared" si="0"/>
        <v>0</v>
      </c>
      <c r="C11" s="265">
        <f>'別紙2(4)項目別明細表(委託共同事業先)【2026年度】'!$K$10</f>
        <v>0</v>
      </c>
      <c r="D11" s="265">
        <f>'別紙2(4)項目別明細表(委託共同事業先)【2027年度】'!$K$10</f>
        <v>0</v>
      </c>
      <c r="E11" s="265">
        <f>'別紙2(4)項目別明細表(委託共同事業先)【2028年度】'!$K$10</f>
        <v>0</v>
      </c>
      <c r="F11" s="265">
        <f>'別紙2(4)項目別明細表(委託共同事業先)【2029年度】'!$K$10</f>
        <v>0</v>
      </c>
      <c r="G11" s="265">
        <f>'別紙2(4)項目別明細表(委託共同事業先)【2030年度】'!$K$10</f>
        <v>0</v>
      </c>
    </row>
    <row r="12" spans="1:7" s="10" customFormat="1" ht="22.5" customHeight="1" x14ac:dyDescent="0.15">
      <c r="A12" s="23" t="s">
        <v>59</v>
      </c>
      <c r="B12" s="266">
        <f t="shared" si="0"/>
        <v>0</v>
      </c>
      <c r="C12" s="265">
        <f>'別紙2(4)項目別明細表(委託共同事業先)【2026年度】'!$K$17</f>
        <v>0</v>
      </c>
      <c r="D12" s="265">
        <f>'別紙2(4)項目別明細表(委託共同事業先)【2027年度】'!$K$17</f>
        <v>0</v>
      </c>
      <c r="E12" s="265">
        <f>'別紙2(4)項目別明細表(委託共同事業先)【2028年度】'!$K$17</f>
        <v>0</v>
      </c>
      <c r="F12" s="266">
        <f>'別紙2(4)項目別明細表(委託共同事業先)【2029年度】'!$K$17</f>
        <v>0</v>
      </c>
      <c r="G12" s="266">
        <f>'別紙2(4)項目別明細表(委託共同事業先)【2030年度】'!$K$17</f>
        <v>0</v>
      </c>
    </row>
    <row r="13" spans="1:7" s="10" customFormat="1" ht="22.5" customHeight="1" x14ac:dyDescent="0.15">
      <c r="A13" s="21" t="s">
        <v>28</v>
      </c>
      <c r="B13" s="265">
        <f t="shared" si="0"/>
        <v>0</v>
      </c>
      <c r="C13" s="264">
        <f>SUM(C14:C15)</f>
        <v>0</v>
      </c>
      <c r="D13" s="264">
        <f>SUM(D14:D15)</f>
        <v>0</v>
      </c>
      <c r="E13" s="264">
        <f>SUM(E14:E15)</f>
        <v>0</v>
      </c>
      <c r="F13" s="264">
        <f>SUM(F14:F15)</f>
        <v>0</v>
      </c>
      <c r="G13" s="264">
        <f>SUM(G14:G15)</f>
        <v>0</v>
      </c>
    </row>
    <row r="14" spans="1:7" s="10" customFormat="1" ht="22.5" customHeight="1" x14ac:dyDescent="0.15">
      <c r="A14" s="22" t="s">
        <v>288</v>
      </c>
      <c r="B14" s="265">
        <f t="shared" si="0"/>
        <v>0</v>
      </c>
      <c r="C14" s="265">
        <f>'別紙2(4)項目別明細表(委託共同事業先)【2026年度】'!$K$21</f>
        <v>0</v>
      </c>
      <c r="D14" s="265">
        <f>'別紙2(4)項目別明細表(委託共同事業先)【2027年度】'!$K$21</f>
        <v>0</v>
      </c>
      <c r="E14" s="265">
        <f>'別紙2(4)項目別明細表(委託共同事業先)【2028年度】'!$K$21</f>
        <v>0</v>
      </c>
      <c r="F14" s="265">
        <f>'別紙2(4)項目別明細表(委託共同事業先)【2029年度】'!$K$21</f>
        <v>0</v>
      </c>
      <c r="G14" s="265">
        <f>'別紙2(4)項目別明細表(委託共同事業先)【2030年度】'!$K$21</f>
        <v>0</v>
      </c>
    </row>
    <row r="15" spans="1:7" s="10" customFormat="1" ht="22.5" customHeight="1" thickBot="1" x14ac:dyDescent="0.2">
      <c r="A15" s="23" t="s">
        <v>60</v>
      </c>
      <c r="B15" s="267">
        <f t="shared" si="0"/>
        <v>0</v>
      </c>
      <c r="C15" s="266">
        <f>'別紙2(4)項目別明細表(委託共同事業先)【2026年度】'!$K$25</f>
        <v>0</v>
      </c>
      <c r="D15" s="266">
        <f>'別紙2(4)項目別明細表(委託共同事業先)【2027年度】'!$K$25</f>
        <v>0</v>
      </c>
      <c r="E15" s="266">
        <f>'別紙2(4)項目別明細表(委託共同事業先)【2028年度】'!$K$25</f>
        <v>0</v>
      </c>
      <c r="F15" s="266">
        <f>'別紙2(4)項目別明細表(委託共同事業先)【2029年度】'!$K$25</f>
        <v>0</v>
      </c>
      <c r="G15" s="266">
        <f>'別紙2(4)項目別明細表(委託共同事業先)【2030年度】'!$K$25</f>
        <v>0</v>
      </c>
    </row>
    <row r="16" spans="1:7" s="10" customFormat="1" ht="22.5" customHeight="1" x14ac:dyDescent="0.15">
      <c r="A16" s="22" t="s">
        <v>29</v>
      </c>
      <c r="B16" s="265">
        <f t="shared" si="0"/>
        <v>0</v>
      </c>
      <c r="C16" s="265">
        <f>SUM(C17:C20)</f>
        <v>0</v>
      </c>
      <c r="D16" s="265">
        <f>SUM(D17:D20)</f>
        <v>0</v>
      </c>
      <c r="E16" s="265">
        <f>SUM(E17:E20)</f>
        <v>0</v>
      </c>
      <c r="F16" s="265">
        <f>SUM(F17:F20)</f>
        <v>0</v>
      </c>
      <c r="G16" s="265">
        <f>SUM(G17:G20)</f>
        <v>0</v>
      </c>
    </row>
    <row r="17" spans="1:11" s="10" customFormat="1" ht="22.5" customHeight="1" x14ac:dyDescent="0.15">
      <c r="A17" s="22" t="s">
        <v>61</v>
      </c>
      <c r="B17" s="265">
        <f t="shared" si="0"/>
        <v>0</v>
      </c>
      <c r="C17" s="265">
        <f>'別紙2(4)項目別明細表(委託共同事業先)【2026年度】'!$K$28</f>
        <v>0</v>
      </c>
      <c r="D17" s="265">
        <f>'別紙2(4)項目別明細表(委託共同事業先)【2027年度】'!$K$28</f>
        <v>0</v>
      </c>
      <c r="E17" s="265">
        <f>'別紙2(4)項目別明細表(委託共同事業先)【2028年度】'!$K$28</f>
        <v>0</v>
      </c>
      <c r="F17" s="265">
        <f>'別紙2(4)項目別明細表(委託共同事業先)【2029年度】'!$K$28</f>
        <v>0</v>
      </c>
      <c r="G17" s="265">
        <f>'別紙2(4)項目別明細表(委託共同事業先)【2030年度】'!$K$28</f>
        <v>0</v>
      </c>
    </row>
    <row r="18" spans="1:11" s="10" customFormat="1" ht="22.5" customHeight="1" x14ac:dyDescent="0.15">
      <c r="A18" s="22" t="s">
        <v>62</v>
      </c>
      <c r="B18" s="265">
        <f t="shared" si="0"/>
        <v>0</v>
      </c>
      <c r="C18" s="265">
        <f>'別紙2(4)項目別明細表(委託共同事業先)【2026年度】'!$K$32</f>
        <v>0</v>
      </c>
      <c r="D18" s="265">
        <f>'別紙2(4)項目別明細表(委託共同事業先)【2027年度】'!$K$32</f>
        <v>0</v>
      </c>
      <c r="E18" s="265">
        <f>'別紙2(4)項目別明細表(委託共同事業先)【2028年度】'!$K$32</f>
        <v>0</v>
      </c>
      <c r="F18" s="265">
        <f>'別紙2(4)項目別明細表(委託共同事業先)【2029年度】'!$K$32</f>
        <v>0</v>
      </c>
      <c r="G18" s="265">
        <f>'別紙2(4)項目別明細表(委託共同事業先)【2030年度】'!$K$32</f>
        <v>0</v>
      </c>
    </row>
    <row r="19" spans="1:11" s="10" customFormat="1" ht="22.5" customHeight="1" x14ac:dyDescent="0.15">
      <c r="A19" s="22" t="s">
        <v>63</v>
      </c>
      <c r="B19" s="265">
        <f t="shared" si="0"/>
        <v>0</v>
      </c>
      <c r="C19" s="265">
        <f>'別紙2(4)項目別明細表(委託共同事業先)【2026年度】'!$K$37</f>
        <v>0</v>
      </c>
      <c r="D19" s="265">
        <f>'別紙2(4)項目別明細表(委託共同事業先)【2027年度】'!$K$37</f>
        <v>0</v>
      </c>
      <c r="E19" s="265">
        <f>'別紙2(4)項目別明細表(委託共同事業先)【2028年度】'!$K$37</f>
        <v>0</v>
      </c>
      <c r="F19" s="265">
        <f>'別紙2(4)項目別明細表(委託共同事業先)【2029年度】'!$K$37</f>
        <v>0</v>
      </c>
      <c r="G19" s="265">
        <f>'別紙2(4)項目別明細表(委託共同事業先)【2030年度】'!$K$37</f>
        <v>0</v>
      </c>
    </row>
    <row r="20" spans="1:11" s="10" customFormat="1" ht="22.5" customHeight="1" x14ac:dyDescent="0.15">
      <c r="A20" s="22" t="s">
        <v>64</v>
      </c>
      <c r="B20" s="265">
        <f t="shared" si="0"/>
        <v>0</v>
      </c>
      <c r="C20" s="266">
        <f>'別紙2(4)項目別明細表(委託共同事業先)【2026年度】'!$K$40</f>
        <v>0</v>
      </c>
      <c r="D20" s="266">
        <f>'別紙2(4)項目別明細表(委託共同事業先)【2027年度】'!$K$40</f>
        <v>0</v>
      </c>
      <c r="E20" s="266">
        <f>'別紙2(4)項目別明細表(委託共同事業先)【2028年度】'!$K$40</f>
        <v>0</v>
      </c>
      <c r="F20" s="266">
        <f>'別紙2(4)項目別明細表(委託共同事業先)【2029年度】'!$K$40</f>
        <v>0</v>
      </c>
      <c r="G20" s="266">
        <f>'別紙2(4)項目別明細表(委託共同事業先)【2030年度】'!$K$40</f>
        <v>0</v>
      </c>
    </row>
    <row r="21" spans="1:11" s="10" customFormat="1" ht="22.5" customHeight="1" x14ac:dyDescent="0.15">
      <c r="A21" s="11" t="s">
        <v>107</v>
      </c>
      <c r="B21" s="268">
        <f t="shared" si="0"/>
        <v>0</v>
      </c>
      <c r="C21" s="268">
        <f>SUM(C9,C13,C16)</f>
        <v>0</v>
      </c>
      <c r="D21" s="268">
        <f>SUM(D9,D13,D16)</f>
        <v>0</v>
      </c>
      <c r="E21" s="268">
        <f>SUM(E9,E13,E16)</f>
        <v>0</v>
      </c>
      <c r="F21" s="268">
        <f>SUM(F9,F13,F16)</f>
        <v>0</v>
      </c>
      <c r="G21" s="268">
        <f>SUM(G9,G13,G16)</f>
        <v>0</v>
      </c>
    </row>
    <row r="22" spans="1:11" s="10" customFormat="1" ht="22.5" customHeight="1" x14ac:dyDescent="0.15">
      <c r="A22" s="12" t="s">
        <v>108</v>
      </c>
      <c r="B22" s="269">
        <f t="shared" si="0"/>
        <v>0</v>
      </c>
      <c r="C22" s="266">
        <f>'別紙2(4)項目別明細表(委託共同事業先)【2026年度】'!$K$51</f>
        <v>0</v>
      </c>
      <c r="D22" s="266">
        <f>'別紙2(4)項目別明細表(委託共同事業先)【2027年度】'!$K$51</f>
        <v>0</v>
      </c>
      <c r="E22" s="266">
        <f>'別紙2(4)項目別明細表(委託共同事業先)【2028年度】'!$K$51</f>
        <v>0</v>
      </c>
      <c r="F22" s="266">
        <f>'別紙2(4)項目別明細表(委託共同事業先)【2029年度】'!$K$51</f>
        <v>0</v>
      </c>
      <c r="G22" s="266">
        <f>'別紙2(4)項目別明細表(委託共同事業先)【2030年度】'!$K$51</f>
        <v>0</v>
      </c>
    </row>
    <row r="23" spans="1:11" s="10" customFormat="1" ht="22.5" customHeight="1" x14ac:dyDescent="0.15">
      <c r="A23" s="11" t="s">
        <v>65</v>
      </c>
      <c r="B23" s="268">
        <f t="shared" si="0"/>
        <v>0</v>
      </c>
      <c r="C23" s="268">
        <f>SUM(C21:C22)</f>
        <v>0</v>
      </c>
      <c r="D23" s="268">
        <f>SUM(D21:D22)</f>
        <v>0</v>
      </c>
      <c r="E23" s="268">
        <f>SUM(E21:E22)</f>
        <v>0</v>
      </c>
      <c r="F23" s="268">
        <f>SUM(F21:F22)</f>
        <v>0</v>
      </c>
      <c r="G23" s="268">
        <f>SUM(G21:G22)</f>
        <v>0</v>
      </c>
    </row>
    <row r="24" spans="1:11" s="10" customFormat="1" ht="22.5" customHeight="1" x14ac:dyDescent="0.15">
      <c r="A24" s="24" t="s">
        <v>109</v>
      </c>
      <c r="B24" s="268">
        <f t="shared" si="0"/>
        <v>0</v>
      </c>
      <c r="C24" s="268">
        <f>ROUNDDOWN(C23*0.1,0)</f>
        <v>0</v>
      </c>
      <c r="D24" s="268">
        <f>ROUNDDOWN(D23*0.1,0)</f>
        <v>0</v>
      </c>
      <c r="E24" s="268">
        <f>ROUNDDOWN(E23*0.1,0)</f>
        <v>0</v>
      </c>
      <c r="F24" s="268">
        <f>ROUNDDOWN(F23*0.1,0)</f>
        <v>0</v>
      </c>
      <c r="G24" s="268">
        <f>ROUNDDOWN(G23*0.1,0)</f>
        <v>0</v>
      </c>
    </row>
    <row r="25" spans="1:11" s="10" customFormat="1" ht="22.5" customHeight="1" x14ac:dyDescent="0.15">
      <c r="A25" s="11" t="s">
        <v>110</v>
      </c>
      <c r="B25" s="266">
        <f t="shared" si="0"/>
        <v>0</v>
      </c>
      <c r="C25" s="268">
        <f>SUM(C23:C24)</f>
        <v>0</v>
      </c>
      <c r="D25" s="268">
        <f>SUM(D23:D24)</f>
        <v>0</v>
      </c>
      <c r="E25" s="268">
        <f>SUM(E23:E24)</f>
        <v>0</v>
      </c>
      <c r="F25" s="268">
        <f>SUM(F23:F24)</f>
        <v>0</v>
      </c>
      <c r="G25" s="268">
        <f>SUM(G23:G24)</f>
        <v>0</v>
      </c>
    </row>
    <row r="26" spans="1:11" s="101" customFormat="1" x14ac:dyDescent="0.15">
      <c r="A26" s="90">
        <v>0.5</v>
      </c>
    </row>
    <row r="27" spans="1:11" s="101" customFormat="1" x14ac:dyDescent="0.15"/>
    <row r="28" spans="1:11" ht="19.5" customHeight="1" x14ac:dyDescent="0.15">
      <c r="A28" s="380" t="s">
        <v>276</v>
      </c>
      <c r="B28" s="380"/>
      <c r="C28" s="380"/>
      <c r="D28" s="380"/>
      <c r="E28" s="103"/>
      <c r="F28" s="103"/>
      <c r="G28" s="103"/>
      <c r="H28" s="103"/>
      <c r="I28" s="103"/>
      <c r="J28" s="103"/>
      <c r="K28" s="103"/>
    </row>
    <row r="29" spans="1:11" ht="31.5" customHeight="1" x14ac:dyDescent="0.15">
      <c r="A29" s="381" t="s">
        <v>286</v>
      </c>
      <c r="B29" s="380"/>
      <c r="C29" s="380"/>
      <c r="D29" s="380"/>
      <c r="E29" s="368"/>
      <c r="F29" s="368"/>
      <c r="G29" s="368"/>
      <c r="I29" s="8"/>
      <c r="J29" s="8"/>
    </row>
    <row r="30" spans="1:11" s="101" customFormat="1" x14ac:dyDescent="0.15">
      <c r="A30" s="100"/>
      <c r="B30" s="100"/>
      <c r="C30" s="100"/>
      <c r="D30" s="104"/>
      <c r="E30" s="278" t="s">
        <v>207</v>
      </c>
      <c r="F30" s="278"/>
      <c r="G30" s="274" t="s">
        <v>313</v>
      </c>
    </row>
    <row r="31" spans="1:11" s="105" customFormat="1" x14ac:dyDescent="0.15">
      <c r="B31" s="100"/>
      <c r="C31" s="100"/>
      <c r="D31" s="100"/>
    </row>
    <row r="32" spans="1:11" x14ac:dyDescent="0.15">
      <c r="A32" s="106"/>
    </row>
    <row r="33" spans="1:4" x14ac:dyDescent="0.15">
      <c r="A33" s="107"/>
      <c r="B33" s="108"/>
      <c r="C33" s="108"/>
      <c r="D33" s="108"/>
    </row>
  </sheetData>
  <mergeCells count="3">
    <mergeCell ref="A28:D28"/>
    <mergeCell ref="A29:G29"/>
    <mergeCell ref="A2:G2"/>
  </mergeCells>
  <phoneticPr fontId="4"/>
  <pageMargins left="0.7" right="0.7" top="0.75" bottom="0.75" header="0.3" footer="0.3"/>
  <pageSetup paperSize="9" scale="7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7EB96-425A-44A9-A09E-F6BE5BA897B9}">
  <sheetPr>
    <tabColor rgb="FFFFC000"/>
  </sheetPr>
  <dimension ref="A1:M65"/>
  <sheetViews>
    <sheetView showGridLines="0" view="pageBreakPreview" zoomScale="85" zoomScaleNormal="100" zoomScaleSheetLayoutView="85" workbookViewId="0"/>
  </sheetViews>
  <sheetFormatPr defaultColWidth="9" defaultRowHeight="13.5" x14ac:dyDescent="0.15"/>
  <cols>
    <col min="1" max="1" width="23.875" style="15" bestFit="1" customWidth="1"/>
    <col min="2" max="2" width="21.375" style="15" bestFit="1" customWidth="1"/>
    <col min="3" max="3" width="3.375" style="15" bestFit="1" customWidth="1"/>
    <col min="4" max="4" width="10.875" style="8" bestFit="1" customWidth="1"/>
    <col min="5" max="6" width="3.375" style="15" bestFit="1" customWidth="1"/>
    <col min="7" max="7" width="4.5" style="15" bestFit="1" customWidth="1"/>
    <col min="8" max="8" width="4.75" style="15" bestFit="1" customWidth="1"/>
    <col min="9" max="9" width="3.375" style="15" bestFit="1" customWidth="1"/>
    <col min="10" max="11" width="21.125" style="8" customWidth="1"/>
    <col min="12" max="12" width="21.125" style="15" customWidth="1"/>
    <col min="13" max="13" width="9.25" style="15" bestFit="1" customWidth="1"/>
    <col min="14" max="16384" width="9" style="15"/>
  </cols>
  <sheetData>
    <row r="1" spans="1:12" ht="18.75" x14ac:dyDescent="0.15">
      <c r="A1" s="169"/>
      <c r="L1" s="9" t="s">
        <v>54</v>
      </c>
    </row>
    <row r="2" spans="1:12" ht="19.5" x14ac:dyDescent="0.15">
      <c r="A2" s="387" t="s">
        <v>283</v>
      </c>
      <c r="B2" s="387"/>
      <c r="C2" s="387"/>
      <c r="D2" s="387"/>
      <c r="E2" s="387"/>
      <c r="F2" s="387"/>
      <c r="G2" s="387"/>
      <c r="H2" s="387"/>
      <c r="I2" s="387"/>
      <c r="J2" s="387"/>
      <c r="K2" s="387"/>
      <c r="L2" s="387"/>
    </row>
    <row r="3" spans="1:12" ht="18.75" x14ac:dyDescent="0.15">
      <c r="B3" s="388"/>
      <c r="C3" s="388"/>
      <c r="D3" s="388"/>
      <c r="E3" s="388"/>
      <c r="F3" s="388"/>
      <c r="G3" s="388"/>
      <c r="H3" s="388"/>
      <c r="I3" s="389"/>
      <c r="J3" s="389"/>
      <c r="K3" s="389"/>
      <c r="L3" s="389"/>
    </row>
    <row r="4" spans="1:12" s="17" customFormat="1" ht="14.25" thickBot="1" x14ac:dyDescent="0.2">
      <c r="A4" s="393" t="str">
        <f>"（４）"&amp;情報項目シート!C6&amp;"　　　項目別明細表(2026年度）"</f>
        <v>（４）　　　項目別明細表(2026年度）</v>
      </c>
      <c r="B4" s="393"/>
      <c r="C4" s="393"/>
      <c r="D4" s="393"/>
      <c r="E4" s="393"/>
      <c r="F4" s="393"/>
      <c r="G4" s="393"/>
      <c r="H4" s="393"/>
      <c r="I4" s="393"/>
      <c r="J4" s="393"/>
      <c r="K4" s="393"/>
    </row>
    <row r="5" spans="1:12" s="17" customFormat="1" x14ac:dyDescent="0.15">
      <c r="A5" s="390" t="s">
        <v>66</v>
      </c>
      <c r="B5" s="391"/>
      <c r="C5" s="391"/>
      <c r="D5" s="391"/>
      <c r="E5" s="391"/>
      <c r="F5" s="391"/>
      <c r="G5" s="391"/>
      <c r="H5" s="391"/>
      <c r="I5" s="392"/>
      <c r="J5" s="26" t="s">
        <v>278</v>
      </c>
      <c r="K5" s="27" t="s">
        <v>279</v>
      </c>
      <c r="L5" s="28" t="s">
        <v>280</v>
      </c>
    </row>
    <row r="6" spans="1:12" s="17" customFormat="1" x14ac:dyDescent="0.15">
      <c r="A6" s="51" t="s">
        <v>56</v>
      </c>
      <c r="B6" s="52"/>
      <c r="C6" s="52"/>
      <c r="D6" s="53"/>
      <c r="E6" s="52"/>
      <c r="F6" s="52"/>
      <c r="G6" s="52"/>
      <c r="H6" s="52"/>
      <c r="I6" s="54"/>
      <c r="J6" s="55">
        <f>SUM(J7,J10,J16)</f>
        <v>0</v>
      </c>
      <c r="K6" s="55">
        <f>SUM(K7,K10,K16)</f>
        <v>0</v>
      </c>
      <c r="L6" s="382"/>
    </row>
    <row r="7" spans="1:12" s="17" customFormat="1" x14ac:dyDescent="0.15">
      <c r="A7" s="46" t="s">
        <v>57</v>
      </c>
      <c r="B7" s="47"/>
      <c r="C7" s="47"/>
      <c r="D7" s="48"/>
      <c r="E7" s="47"/>
      <c r="F7" s="47"/>
      <c r="G7" s="47"/>
      <c r="H7" s="47"/>
      <c r="I7" s="49"/>
      <c r="J7" s="50">
        <f>SUM(J8:J9)</f>
        <v>0</v>
      </c>
      <c r="K7" s="50">
        <f>SUM(K8:K9)</f>
        <v>0</v>
      </c>
      <c r="L7" s="383"/>
    </row>
    <row r="8" spans="1:12" s="17" customFormat="1" x14ac:dyDescent="0.15">
      <c r="A8" s="29"/>
      <c r="B8" s="17" t="s">
        <v>67</v>
      </c>
      <c r="C8" s="17" t="s">
        <v>68</v>
      </c>
      <c r="D8" s="13"/>
      <c r="E8" s="17" t="s">
        <v>20</v>
      </c>
      <c r="F8" s="17" t="s">
        <v>69</v>
      </c>
      <c r="H8" s="17" t="s">
        <v>70</v>
      </c>
      <c r="I8" s="30" t="s">
        <v>71</v>
      </c>
      <c r="J8" s="31">
        <f>D8*G8</f>
        <v>0</v>
      </c>
      <c r="K8" s="32">
        <f>J8</f>
        <v>0</v>
      </c>
      <c r="L8" s="383"/>
    </row>
    <row r="9" spans="1:12" s="17" customFormat="1" x14ac:dyDescent="0.15">
      <c r="A9" s="29"/>
      <c r="D9" s="13"/>
      <c r="I9" s="30"/>
      <c r="J9" s="31"/>
      <c r="K9" s="32">
        <f>J9</f>
        <v>0</v>
      </c>
      <c r="L9" s="383"/>
    </row>
    <row r="10" spans="1:12" s="17" customFormat="1" x14ac:dyDescent="0.15">
      <c r="A10" s="385" t="s">
        <v>58</v>
      </c>
      <c r="B10" s="386"/>
      <c r="C10" s="47"/>
      <c r="D10" s="61"/>
      <c r="E10" s="47"/>
      <c r="F10" s="47"/>
      <c r="G10" s="47"/>
      <c r="H10" s="47"/>
      <c r="I10" s="62"/>
      <c r="J10" s="50">
        <f>SUM(J11:J15)</f>
        <v>0</v>
      </c>
      <c r="K10" s="50">
        <f>SUM(K11:K15)</f>
        <v>0</v>
      </c>
      <c r="L10" s="383"/>
    </row>
    <row r="11" spans="1:12" s="17" customFormat="1" x14ac:dyDescent="0.15">
      <c r="A11" s="29"/>
      <c r="B11" s="17" t="s">
        <v>72</v>
      </c>
      <c r="C11" s="17" t="s">
        <v>68</v>
      </c>
      <c r="D11" s="13"/>
      <c r="E11" s="17" t="s">
        <v>20</v>
      </c>
      <c r="F11" s="17" t="s">
        <v>69</v>
      </c>
      <c r="H11" s="17" t="s">
        <v>70</v>
      </c>
      <c r="I11" s="30" t="s">
        <v>71</v>
      </c>
      <c r="J11" s="31">
        <f t="shared" ref="J11:J12" si="0">D11*G11</f>
        <v>0</v>
      </c>
      <c r="K11" s="32">
        <f>J11</f>
        <v>0</v>
      </c>
      <c r="L11" s="383"/>
    </row>
    <row r="12" spans="1:12" s="17" customFormat="1" x14ac:dyDescent="0.15">
      <c r="A12" s="29"/>
      <c r="B12" s="17" t="s">
        <v>73</v>
      </c>
      <c r="C12" s="17" t="s">
        <v>68</v>
      </c>
      <c r="D12" s="13"/>
      <c r="E12" s="17" t="s">
        <v>20</v>
      </c>
      <c r="F12" s="17" t="s">
        <v>69</v>
      </c>
      <c r="H12" s="17" t="s">
        <v>70</v>
      </c>
      <c r="I12" s="30" t="s">
        <v>71</v>
      </c>
      <c r="J12" s="31">
        <f t="shared" si="0"/>
        <v>0</v>
      </c>
      <c r="K12" s="32">
        <f>J12</f>
        <v>0</v>
      </c>
      <c r="L12" s="383"/>
    </row>
    <row r="13" spans="1:12" s="17" customFormat="1" x14ac:dyDescent="0.15">
      <c r="A13" s="29"/>
      <c r="B13" s="17" t="s">
        <v>75</v>
      </c>
      <c r="D13" s="13"/>
      <c r="I13" s="30" t="s">
        <v>71</v>
      </c>
      <c r="J13" s="31"/>
      <c r="K13" s="32">
        <f>J13</f>
        <v>0</v>
      </c>
      <c r="L13" s="383"/>
    </row>
    <row r="14" spans="1:12" s="17" customFormat="1" x14ac:dyDescent="0.15">
      <c r="A14" s="29"/>
      <c r="B14" s="17" t="s">
        <v>76</v>
      </c>
      <c r="D14" s="13"/>
      <c r="I14" s="30" t="s">
        <v>71</v>
      </c>
      <c r="J14" s="31"/>
      <c r="K14" s="32">
        <f>J14</f>
        <v>0</v>
      </c>
      <c r="L14" s="383"/>
    </row>
    <row r="15" spans="1:12" s="17" customFormat="1" x14ac:dyDescent="0.15">
      <c r="A15" s="29"/>
      <c r="B15" s="17" t="s">
        <v>77</v>
      </c>
      <c r="D15" s="13"/>
      <c r="I15" s="30" t="s">
        <v>71</v>
      </c>
      <c r="J15" s="31"/>
      <c r="K15" s="32">
        <f>J15</f>
        <v>0</v>
      </c>
      <c r="L15" s="383"/>
    </row>
    <row r="16" spans="1:12" s="17" customFormat="1" x14ac:dyDescent="0.15">
      <c r="A16" s="46" t="s">
        <v>59</v>
      </c>
      <c r="B16" s="47"/>
      <c r="C16" s="47"/>
      <c r="D16" s="48"/>
      <c r="E16" s="47"/>
      <c r="F16" s="47"/>
      <c r="G16" s="47"/>
      <c r="H16" s="47"/>
      <c r="I16" s="49"/>
      <c r="J16" s="50">
        <f>SUM(J17:J18)</f>
        <v>0</v>
      </c>
      <c r="K16" s="50">
        <f>SUM(K17:K18)</f>
        <v>0</v>
      </c>
      <c r="L16" s="383"/>
    </row>
    <row r="17" spans="1:13" s="17" customFormat="1" x14ac:dyDescent="0.15">
      <c r="A17" s="29"/>
      <c r="B17" s="17" t="s">
        <v>79</v>
      </c>
      <c r="D17" s="13"/>
      <c r="I17" s="30" t="s">
        <v>71</v>
      </c>
      <c r="J17" s="31"/>
      <c r="K17" s="32">
        <f>J17</f>
        <v>0</v>
      </c>
      <c r="L17" s="383"/>
    </row>
    <row r="18" spans="1:13" s="17" customFormat="1" x14ac:dyDescent="0.15">
      <c r="A18" s="29"/>
      <c r="B18" s="17" t="s">
        <v>80</v>
      </c>
      <c r="D18" s="13"/>
      <c r="I18" s="30" t="s">
        <v>71</v>
      </c>
      <c r="J18" s="31"/>
      <c r="K18" s="32">
        <f>J18</f>
        <v>0</v>
      </c>
      <c r="L18" s="383"/>
    </row>
    <row r="19" spans="1:13" s="17" customFormat="1" x14ac:dyDescent="0.15">
      <c r="A19" s="56" t="s">
        <v>28</v>
      </c>
      <c r="B19" s="57"/>
      <c r="C19" s="57"/>
      <c r="D19" s="58"/>
      <c r="E19" s="57"/>
      <c r="F19" s="57"/>
      <c r="G19" s="57"/>
      <c r="H19" s="57"/>
      <c r="I19" s="59"/>
      <c r="J19" s="60">
        <f>SUM(J20,J26)</f>
        <v>0</v>
      </c>
      <c r="K19" s="60">
        <f>SUM(K20,K26)</f>
        <v>0</v>
      </c>
      <c r="L19" s="383"/>
    </row>
    <row r="20" spans="1:13" s="17" customFormat="1" x14ac:dyDescent="0.15">
      <c r="A20" s="46" t="s">
        <v>288</v>
      </c>
      <c r="B20" s="47"/>
      <c r="C20" s="47"/>
      <c r="D20" s="61"/>
      <c r="E20" s="47"/>
      <c r="F20" s="47"/>
      <c r="G20" s="47"/>
      <c r="H20" s="47"/>
      <c r="I20" s="62"/>
      <c r="J20" s="50">
        <f>SUM(J21:J25)</f>
        <v>0</v>
      </c>
      <c r="K20" s="50">
        <f>SUM(K21:K25)</f>
        <v>0</v>
      </c>
      <c r="L20" s="383"/>
    </row>
    <row r="21" spans="1:13" s="17" customFormat="1" x14ac:dyDescent="0.15">
      <c r="A21" s="29" t="s">
        <v>95</v>
      </c>
      <c r="C21" s="17" t="s">
        <v>68</v>
      </c>
      <c r="D21" s="13"/>
      <c r="E21" s="17" t="s">
        <v>20</v>
      </c>
      <c r="F21" s="17" t="s">
        <v>69</v>
      </c>
      <c r="H21" s="17" t="s">
        <v>70</v>
      </c>
      <c r="I21" s="30" t="s">
        <v>71</v>
      </c>
      <c r="J21" s="31">
        <f>D21*G21</f>
        <v>0</v>
      </c>
      <c r="K21" s="33">
        <f>J21</f>
        <v>0</v>
      </c>
      <c r="L21" s="383"/>
      <c r="M21" s="34"/>
    </row>
    <row r="22" spans="1:13" s="17" customFormat="1" x14ac:dyDescent="0.15">
      <c r="A22" s="29" t="s">
        <v>96</v>
      </c>
      <c r="D22" s="13"/>
      <c r="E22" s="17" t="s">
        <v>20</v>
      </c>
      <c r="F22" s="17" t="s">
        <v>69</v>
      </c>
      <c r="H22" s="17" t="s">
        <v>70</v>
      </c>
      <c r="I22" s="30" t="s">
        <v>71</v>
      </c>
      <c r="J22" s="31">
        <f>D22*G22</f>
        <v>0</v>
      </c>
      <c r="K22" s="33">
        <f t="shared" ref="K22:K25" si="1">J22</f>
        <v>0</v>
      </c>
      <c r="L22" s="383"/>
      <c r="M22" s="34"/>
    </row>
    <row r="23" spans="1:13" s="17" customFormat="1" x14ac:dyDescent="0.15">
      <c r="A23" s="29"/>
      <c r="D23" s="13"/>
      <c r="E23" s="17" t="s">
        <v>20</v>
      </c>
      <c r="F23" s="17" t="s">
        <v>69</v>
      </c>
      <c r="H23" s="17" t="s">
        <v>70</v>
      </c>
      <c r="I23" s="30" t="s">
        <v>71</v>
      </c>
      <c r="J23" s="31">
        <f t="shared" ref="J23:J25" si="2">D23*G23</f>
        <v>0</v>
      </c>
      <c r="K23" s="33">
        <f t="shared" si="1"/>
        <v>0</v>
      </c>
      <c r="L23" s="383"/>
      <c r="M23" s="34"/>
    </row>
    <row r="24" spans="1:13" s="17" customFormat="1" x14ac:dyDescent="0.15">
      <c r="A24" s="29"/>
      <c r="D24" s="13"/>
      <c r="E24" s="17" t="s">
        <v>20</v>
      </c>
      <c r="F24" s="17" t="s">
        <v>69</v>
      </c>
      <c r="H24" s="17" t="s">
        <v>70</v>
      </c>
      <c r="I24" s="30" t="s">
        <v>71</v>
      </c>
      <c r="J24" s="31">
        <f t="shared" si="2"/>
        <v>0</v>
      </c>
      <c r="K24" s="33">
        <f t="shared" si="1"/>
        <v>0</v>
      </c>
      <c r="L24" s="383"/>
      <c r="M24" s="34"/>
    </row>
    <row r="25" spans="1:13" s="17" customFormat="1" x14ac:dyDescent="0.15">
      <c r="A25" s="29"/>
      <c r="C25" s="17" t="s">
        <v>68</v>
      </c>
      <c r="D25" s="13"/>
      <c r="E25" s="17" t="s">
        <v>20</v>
      </c>
      <c r="F25" s="17" t="s">
        <v>69</v>
      </c>
      <c r="H25" s="17" t="s">
        <v>70</v>
      </c>
      <c r="I25" s="30" t="s">
        <v>71</v>
      </c>
      <c r="J25" s="31">
        <f t="shared" si="2"/>
        <v>0</v>
      </c>
      <c r="K25" s="33">
        <f t="shared" si="1"/>
        <v>0</v>
      </c>
      <c r="L25" s="383"/>
    </row>
    <row r="26" spans="1:13" s="17" customFormat="1" x14ac:dyDescent="0.15">
      <c r="A26" s="46" t="s">
        <v>60</v>
      </c>
      <c r="B26" s="47"/>
      <c r="C26" s="47"/>
      <c r="D26" s="61"/>
      <c r="E26" s="47"/>
      <c r="F26" s="47"/>
      <c r="G26" s="47"/>
      <c r="H26" s="47"/>
      <c r="I26" s="62"/>
      <c r="J26" s="50">
        <f>SUM(J27)</f>
        <v>0</v>
      </c>
      <c r="K26" s="50">
        <f>SUM(K27)</f>
        <v>0</v>
      </c>
      <c r="L26" s="383"/>
    </row>
    <row r="27" spans="1:13" s="17" customFormat="1" x14ac:dyDescent="0.15">
      <c r="A27" s="29"/>
      <c r="C27" s="17" t="s">
        <v>68</v>
      </c>
      <c r="D27" s="13"/>
      <c r="E27" s="17" t="s">
        <v>20</v>
      </c>
      <c r="F27" s="17" t="s">
        <v>69</v>
      </c>
      <c r="H27" s="17" t="s">
        <v>82</v>
      </c>
      <c r="I27" s="30" t="s">
        <v>71</v>
      </c>
      <c r="J27" s="31">
        <f t="shared" ref="J27" si="3">D27*G27</f>
        <v>0</v>
      </c>
      <c r="K27" s="33">
        <f>J27</f>
        <v>0</v>
      </c>
      <c r="L27" s="383"/>
    </row>
    <row r="28" spans="1:13" s="17" customFormat="1" x14ac:dyDescent="0.15">
      <c r="A28" s="56" t="s">
        <v>29</v>
      </c>
      <c r="B28" s="57"/>
      <c r="C28" s="57"/>
      <c r="D28" s="58"/>
      <c r="E28" s="57"/>
      <c r="F28" s="57"/>
      <c r="G28" s="57"/>
      <c r="H28" s="57"/>
      <c r="I28" s="59"/>
      <c r="J28" s="60">
        <f>SUM(J29,J32,J36,J38)</f>
        <v>0</v>
      </c>
      <c r="K28" s="63">
        <f>SUM(K29,K32,K36,K38)</f>
        <v>0</v>
      </c>
      <c r="L28" s="383"/>
    </row>
    <row r="29" spans="1:13" s="17" customFormat="1" x14ac:dyDescent="0.15">
      <c r="A29" s="46" t="s">
        <v>61</v>
      </c>
      <c r="B29" s="47"/>
      <c r="C29" s="47"/>
      <c r="D29" s="61"/>
      <c r="E29" s="47"/>
      <c r="F29" s="47"/>
      <c r="G29" s="47"/>
      <c r="H29" s="47"/>
      <c r="I29" s="62"/>
      <c r="J29" s="50">
        <f>SUM(J30:J31)</f>
        <v>0</v>
      </c>
      <c r="K29" s="50">
        <f>SUM(K30:K31)</f>
        <v>0</v>
      </c>
      <c r="L29" s="383"/>
    </row>
    <row r="30" spans="1:13" s="17" customFormat="1" x14ac:dyDescent="0.15">
      <c r="A30" s="29"/>
      <c r="B30" s="17" t="s">
        <v>84</v>
      </c>
      <c r="D30" s="13"/>
      <c r="I30" s="30" t="s">
        <v>71</v>
      </c>
      <c r="J30" s="32"/>
      <c r="K30" s="32">
        <f>J30</f>
        <v>0</v>
      </c>
      <c r="L30" s="383"/>
    </row>
    <row r="31" spans="1:13" s="17" customFormat="1" x14ac:dyDescent="0.15">
      <c r="A31" s="29"/>
      <c r="B31" s="17" t="s">
        <v>85</v>
      </c>
      <c r="D31" s="13"/>
      <c r="I31" s="30" t="s">
        <v>71</v>
      </c>
      <c r="J31" s="32"/>
      <c r="K31" s="32">
        <f>J31</f>
        <v>0</v>
      </c>
      <c r="L31" s="383"/>
    </row>
    <row r="32" spans="1:13" s="17" customFormat="1" x14ac:dyDescent="0.15">
      <c r="A32" s="46" t="s">
        <v>62</v>
      </c>
      <c r="B32" s="47"/>
      <c r="C32" s="47"/>
      <c r="D32" s="48"/>
      <c r="E32" s="47"/>
      <c r="F32" s="47"/>
      <c r="G32" s="47"/>
      <c r="H32" s="47"/>
      <c r="I32" s="62"/>
      <c r="J32" s="50">
        <f>SUM(J33:J35)</f>
        <v>0</v>
      </c>
      <c r="K32" s="50">
        <f>SUM(K33:K35)</f>
        <v>0</v>
      </c>
      <c r="L32" s="383"/>
    </row>
    <row r="33" spans="1:12" s="17" customFormat="1" x14ac:dyDescent="0.15">
      <c r="A33" s="29" t="s">
        <v>289</v>
      </c>
      <c r="B33" s="17" t="s">
        <v>197</v>
      </c>
      <c r="C33" s="17" t="s">
        <v>68</v>
      </c>
      <c r="D33" s="13"/>
      <c r="E33" s="17" t="s">
        <v>20</v>
      </c>
      <c r="F33" s="17" t="s">
        <v>69</v>
      </c>
      <c r="H33" s="17" t="s">
        <v>196</v>
      </c>
      <c r="I33" s="30" t="s">
        <v>71</v>
      </c>
      <c r="J33" s="31">
        <f>D33*G33</f>
        <v>0</v>
      </c>
      <c r="K33" s="32">
        <f>J33</f>
        <v>0</v>
      </c>
      <c r="L33" s="383"/>
    </row>
    <row r="34" spans="1:12" s="17" customFormat="1" x14ac:dyDescent="0.15">
      <c r="A34" s="29"/>
      <c r="B34" s="17" t="s">
        <v>198</v>
      </c>
      <c r="C34" s="17" t="s">
        <v>68</v>
      </c>
      <c r="D34" s="13"/>
      <c r="E34" s="17" t="s">
        <v>20</v>
      </c>
      <c r="F34" s="17" t="s">
        <v>69</v>
      </c>
      <c r="H34" s="17" t="s">
        <v>196</v>
      </c>
      <c r="I34" s="30" t="s">
        <v>71</v>
      </c>
      <c r="J34" s="31">
        <f>D34*G34</f>
        <v>0</v>
      </c>
      <c r="K34" s="32">
        <f t="shared" ref="K34:K35" si="4">J34</f>
        <v>0</v>
      </c>
      <c r="L34" s="383"/>
    </row>
    <row r="35" spans="1:12" s="17" customFormat="1" x14ac:dyDescent="0.15">
      <c r="A35" s="29" t="s">
        <v>86</v>
      </c>
      <c r="B35" s="17" t="s">
        <v>198</v>
      </c>
      <c r="C35" s="17" t="s">
        <v>68</v>
      </c>
      <c r="D35" s="13"/>
      <c r="E35" s="17" t="s">
        <v>20</v>
      </c>
      <c r="F35" s="17" t="s">
        <v>69</v>
      </c>
      <c r="H35" s="17" t="s">
        <v>196</v>
      </c>
      <c r="I35" s="30" t="s">
        <v>71</v>
      </c>
      <c r="J35" s="31">
        <f t="shared" ref="J35" si="5">D35*G35</f>
        <v>0</v>
      </c>
      <c r="K35" s="32">
        <f t="shared" si="4"/>
        <v>0</v>
      </c>
      <c r="L35" s="383"/>
    </row>
    <row r="36" spans="1:12" s="17" customFormat="1" x14ac:dyDescent="0.15">
      <c r="A36" s="46" t="s">
        <v>63</v>
      </c>
      <c r="B36" s="47"/>
      <c r="C36" s="47"/>
      <c r="D36" s="61"/>
      <c r="E36" s="47"/>
      <c r="F36" s="47"/>
      <c r="G36" s="47"/>
      <c r="H36" s="47"/>
      <c r="I36" s="62"/>
      <c r="J36" s="50">
        <f>SUM(J37)</f>
        <v>0</v>
      </c>
      <c r="K36" s="50">
        <f>SUM(K37)</f>
        <v>0</v>
      </c>
      <c r="L36" s="383"/>
    </row>
    <row r="37" spans="1:12" s="17" customFormat="1" x14ac:dyDescent="0.15">
      <c r="A37" s="29"/>
      <c r="B37" s="17" t="s">
        <v>200</v>
      </c>
      <c r="D37" s="13"/>
      <c r="I37" s="30" t="s">
        <v>71</v>
      </c>
      <c r="J37" s="32"/>
      <c r="K37" s="32">
        <f>J37</f>
        <v>0</v>
      </c>
      <c r="L37" s="383"/>
    </row>
    <row r="38" spans="1:12" s="17" customFormat="1" x14ac:dyDescent="0.15">
      <c r="A38" s="46" t="s">
        <v>64</v>
      </c>
      <c r="B38" s="47"/>
      <c r="C38" s="47"/>
      <c r="D38" s="48"/>
      <c r="E38" s="47"/>
      <c r="F38" s="47"/>
      <c r="G38" s="47"/>
      <c r="H38" s="47"/>
      <c r="I38" s="62"/>
      <c r="J38" s="50">
        <f>SUM(J39:J48)</f>
        <v>0</v>
      </c>
      <c r="K38" s="50">
        <f>SUM(K39:K48)</f>
        <v>0</v>
      </c>
      <c r="L38" s="383"/>
    </row>
    <row r="39" spans="1:12" s="113" customFormat="1" x14ac:dyDescent="0.15">
      <c r="A39" s="29" t="s">
        <v>152</v>
      </c>
      <c r="C39" s="113" t="s">
        <v>68</v>
      </c>
      <c r="D39" s="117"/>
      <c r="E39" s="113" t="s">
        <v>20</v>
      </c>
      <c r="F39" s="113" t="s">
        <v>69</v>
      </c>
      <c r="H39" s="113" t="s">
        <v>88</v>
      </c>
      <c r="I39" s="118" t="s">
        <v>71</v>
      </c>
      <c r="J39" s="120">
        <f>D39*G39</f>
        <v>0</v>
      </c>
      <c r="K39" s="121">
        <f t="shared" ref="K39:K48" si="6">J39</f>
        <v>0</v>
      </c>
      <c r="L39" s="383"/>
    </row>
    <row r="40" spans="1:12" s="113" customFormat="1" x14ac:dyDescent="0.15">
      <c r="A40" s="29" t="s">
        <v>153</v>
      </c>
      <c r="D40" s="117"/>
      <c r="I40" s="118"/>
      <c r="J40" s="120"/>
      <c r="K40" s="121">
        <f t="shared" si="6"/>
        <v>0</v>
      </c>
      <c r="L40" s="383"/>
    </row>
    <row r="41" spans="1:12" s="113" customFormat="1" x14ac:dyDescent="0.15">
      <c r="A41" s="29" t="s">
        <v>158</v>
      </c>
      <c r="D41" s="117"/>
      <c r="I41" s="118"/>
      <c r="J41" s="120"/>
      <c r="K41" s="121">
        <f t="shared" si="6"/>
        <v>0</v>
      </c>
      <c r="L41" s="383"/>
    </row>
    <row r="42" spans="1:12" s="113" customFormat="1" x14ac:dyDescent="0.15">
      <c r="A42" s="29" t="s">
        <v>157</v>
      </c>
      <c r="C42" s="113" t="s">
        <v>68</v>
      </c>
      <c r="D42" s="117"/>
      <c r="E42" s="113" t="s">
        <v>20</v>
      </c>
      <c r="F42" s="113" t="s">
        <v>69</v>
      </c>
      <c r="H42" s="113" t="s">
        <v>88</v>
      </c>
      <c r="I42" s="118" t="s">
        <v>71</v>
      </c>
      <c r="J42" s="120">
        <f>D42*G42</f>
        <v>0</v>
      </c>
      <c r="K42" s="121">
        <f t="shared" si="6"/>
        <v>0</v>
      </c>
      <c r="L42" s="383"/>
    </row>
    <row r="43" spans="1:12" s="113" customFormat="1" x14ac:dyDescent="0.15">
      <c r="A43" s="29" t="s">
        <v>156</v>
      </c>
      <c r="D43" s="117"/>
      <c r="I43" s="118"/>
      <c r="J43" s="120"/>
      <c r="K43" s="121">
        <f t="shared" si="6"/>
        <v>0</v>
      </c>
      <c r="L43" s="383"/>
    </row>
    <row r="44" spans="1:12" s="113" customFormat="1" x14ac:dyDescent="0.15">
      <c r="A44" s="29" t="s">
        <v>155</v>
      </c>
      <c r="D44" s="117"/>
      <c r="I44" s="118"/>
      <c r="J44" s="120"/>
      <c r="K44" s="121">
        <f t="shared" si="6"/>
        <v>0</v>
      </c>
      <c r="L44" s="383"/>
    </row>
    <row r="45" spans="1:12" s="113" customFormat="1" x14ac:dyDescent="0.15">
      <c r="A45" s="29" t="s">
        <v>154</v>
      </c>
      <c r="D45" s="117"/>
      <c r="I45" s="118"/>
      <c r="J45" s="120"/>
      <c r="K45" s="121">
        <f t="shared" si="6"/>
        <v>0</v>
      </c>
      <c r="L45" s="383"/>
    </row>
    <row r="46" spans="1:12" s="113" customFormat="1" x14ac:dyDescent="0.15">
      <c r="A46" s="119" t="s">
        <v>150</v>
      </c>
      <c r="B46" s="113" t="s">
        <v>89</v>
      </c>
      <c r="D46" s="117"/>
      <c r="I46" s="118"/>
      <c r="J46" s="120"/>
      <c r="K46" s="121">
        <f t="shared" si="6"/>
        <v>0</v>
      </c>
      <c r="L46" s="383"/>
    </row>
    <row r="47" spans="1:12" s="113" customFormat="1" x14ac:dyDescent="0.15">
      <c r="A47" s="119"/>
      <c r="B47" s="113" t="s">
        <v>90</v>
      </c>
      <c r="D47" s="117"/>
      <c r="I47" s="118"/>
      <c r="J47" s="120"/>
      <c r="K47" s="121">
        <f t="shared" si="6"/>
        <v>0</v>
      </c>
      <c r="L47" s="383"/>
    </row>
    <row r="48" spans="1:12" s="113" customFormat="1" x14ac:dyDescent="0.15">
      <c r="A48" s="119" t="s">
        <v>151</v>
      </c>
      <c r="D48" s="117"/>
      <c r="I48" s="118"/>
      <c r="J48" s="120"/>
      <c r="K48" s="121">
        <f t="shared" si="6"/>
        <v>0</v>
      </c>
      <c r="L48" s="383"/>
    </row>
    <row r="49" spans="1:13" s="35" customFormat="1" x14ac:dyDescent="0.15">
      <c r="A49" s="173" t="s">
        <v>269</v>
      </c>
      <c r="B49" s="174"/>
      <c r="C49" s="174"/>
      <c r="D49" s="175"/>
      <c r="E49" s="174"/>
      <c r="F49" s="174"/>
      <c r="G49" s="174"/>
      <c r="H49" s="174"/>
      <c r="I49" s="176"/>
      <c r="J49" s="177">
        <f>SUM(J50+J54)</f>
        <v>0</v>
      </c>
      <c r="K49" s="177">
        <f>SUM(K50+K54)</f>
        <v>0</v>
      </c>
      <c r="L49" s="383"/>
    </row>
    <row r="50" spans="1:13" s="35" customFormat="1" x14ac:dyDescent="0.15">
      <c r="A50" s="178" t="s">
        <v>270</v>
      </c>
      <c r="B50" s="179"/>
      <c r="C50" s="179"/>
      <c r="D50" s="180"/>
      <c r="E50" s="179"/>
      <c r="F50" s="179"/>
      <c r="G50" s="179"/>
      <c r="H50" s="179"/>
      <c r="I50" s="181"/>
      <c r="J50" s="182">
        <f>SUM(J51:J53)</f>
        <v>0</v>
      </c>
      <c r="K50" s="183">
        <f>SUM(K51:K53)</f>
        <v>0</v>
      </c>
      <c r="L50" s="383"/>
      <c r="M50" s="36"/>
    </row>
    <row r="51" spans="1:13" s="35" customFormat="1" x14ac:dyDescent="0.15">
      <c r="A51" s="13"/>
      <c r="B51" s="72" t="s">
        <v>345</v>
      </c>
      <c r="D51" s="72"/>
      <c r="I51" s="30" t="s">
        <v>71</v>
      </c>
      <c r="J51" s="31">
        <f>'別紙2(4)項目別明細表(委託共同事業先)【2026年度】'!$J$52</f>
        <v>0</v>
      </c>
      <c r="K51" s="74">
        <f>'別紙2(4)項目別明細表(委託共同事業先)【2026年度】'!$K$52</f>
        <v>0</v>
      </c>
      <c r="L51" s="383"/>
      <c r="M51" s="36"/>
    </row>
    <row r="52" spans="1:13" s="35" customFormat="1" x14ac:dyDescent="0.15">
      <c r="A52" s="13"/>
      <c r="B52" s="72"/>
      <c r="D52" s="72"/>
      <c r="I52" s="30"/>
      <c r="J52" s="31"/>
      <c r="K52" s="74"/>
      <c r="L52" s="383"/>
      <c r="M52" s="36"/>
    </row>
    <row r="53" spans="1:13" s="35" customFormat="1" x14ac:dyDescent="0.15">
      <c r="B53" s="72"/>
      <c r="C53" s="72"/>
      <c r="D53" s="72"/>
      <c r="I53" s="30" t="s">
        <v>71</v>
      </c>
      <c r="J53" s="31"/>
      <c r="K53" s="74"/>
      <c r="L53" s="383"/>
      <c r="M53" s="37"/>
    </row>
    <row r="54" spans="1:13" s="35" customFormat="1" x14ac:dyDescent="0.15">
      <c r="A54" s="311" t="s">
        <v>271</v>
      </c>
      <c r="B54" s="296"/>
      <c r="C54" s="296"/>
      <c r="D54" s="297"/>
      <c r="E54" s="296"/>
      <c r="F54" s="296"/>
      <c r="G54" s="296"/>
      <c r="H54" s="296"/>
      <c r="I54" s="296"/>
      <c r="J54" s="299">
        <f>SUM(J55:J56)</f>
        <v>0</v>
      </c>
      <c r="K54" s="300">
        <f>SUM(K55:K56)</f>
        <v>0</v>
      </c>
      <c r="L54" s="383"/>
    </row>
    <row r="55" spans="1:13" s="35" customFormat="1" x14ac:dyDescent="0.15">
      <c r="A55" s="296"/>
      <c r="B55" s="296"/>
      <c r="C55" s="297"/>
      <c r="D55" s="297"/>
      <c r="E55" s="296"/>
      <c r="F55" s="296"/>
      <c r="G55" s="296"/>
      <c r="H55" s="296"/>
      <c r="I55" s="312" t="s">
        <v>71</v>
      </c>
      <c r="J55" s="299"/>
      <c r="K55" s="300"/>
      <c r="L55" s="383"/>
      <c r="M55" s="37"/>
    </row>
    <row r="56" spans="1:13" s="35" customFormat="1" ht="14.25" thickBot="1" x14ac:dyDescent="0.2">
      <c r="A56" s="296"/>
      <c r="B56" s="296"/>
      <c r="C56" s="296"/>
      <c r="D56" s="297"/>
      <c r="E56" s="296"/>
      <c r="F56" s="296"/>
      <c r="G56" s="296"/>
      <c r="H56" s="296"/>
      <c r="I56" s="296"/>
      <c r="J56" s="307"/>
      <c r="K56" s="308"/>
      <c r="L56" s="384"/>
    </row>
    <row r="57" spans="1:13" s="35" customFormat="1" ht="14.25" thickBot="1" x14ac:dyDescent="0.2">
      <c r="A57" s="309" t="s">
        <v>91</v>
      </c>
      <c r="B57" s="310"/>
      <c r="C57" s="310"/>
      <c r="D57" s="310"/>
      <c r="E57" s="310"/>
      <c r="F57" s="310"/>
      <c r="G57" s="310"/>
      <c r="H57" s="310"/>
      <c r="I57" s="66"/>
      <c r="J57" s="67">
        <f>SUM(J6,J19,J28,J49)</f>
        <v>0</v>
      </c>
      <c r="K57" s="67">
        <f>SUM(K6,K19,K28,K49)</f>
        <v>0</v>
      </c>
      <c r="L57" s="68">
        <f>ROUNDDOWN(SUM(K6,K19,K28,K49)*A58,-3)</f>
        <v>0</v>
      </c>
    </row>
    <row r="58" spans="1:13" x14ac:dyDescent="0.15">
      <c r="A58" s="38">
        <v>0.5</v>
      </c>
    </row>
    <row r="60" spans="1:13" x14ac:dyDescent="0.15">
      <c r="A60" s="35" t="s">
        <v>284</v>
      </c>
    </row>
    <row r="61" spans="1:13" ht="32.25" customHeight="1" x14ac:dyDescent="0.15">
      <c r="A61" s="15" t="s">
        <v>285</v>
      </c>
      <c r="B61" s="166"/>
      <c r="C61" s="166"/>
      <c r="D61" s="166"/>
      <c r="E61" s="166"/>
      <c r="F61" s="166"/>
      <c r="G61" s="166"/>
      <c r="H61" s="166"/>
      <c r="I61" s="166"/>
      <c r="J61" s="166"/>
      <c r="K61" s="166"/>
      <c r="L61" s="166"/>
    </row>
    <row r="62" spans="1:13" x14ac:dyDescent="0.15">
      <c r="A62" s="166"/>
      <c r="B62" s="166"/>
      <c r="C62" s="166"/>
      <c r="D62" s="166"/>
      <c r="E62" s="166"/>
      <c r="F62" s="166"/>
      <c r="G62" s="166"/>
      <c r="H62" s="166"/>
      <c r="I62" s="166"/>
      <c r="J62" s="166"/>
      <c r="K62" s="276" t="s">
        <v>208</v>
      </c>
      <c r="L62" s="275" t="s">
        <v>313</v>
      </c>
    </row>
    <row r="63" spans="1:13" x14ac:dyDescent="0.15">
      <c r="A63" s="166"/>
      <c r="B63" s="166"/>
      <c r="C63" s="166"/>
      <c r="D63" s="166"/>
      <c r="E63" s="166"/>
      <c r="F63" s="166"/>
      <c r="G63" s="166"/>
      <c r="H63" s="166"/>
      <c r="I63" s="166"/>
      <c r="J63" s="166"/>
      <c r="K63" s="166"/>
      <c r="L63" s="166"/>
    </row>
    <row r="64" spans="1:13" x14ac:dyDescent="0.15">
      <c r="A64" s="166"/>
      <c r="B64" s="166"/>
      <c r="C64" s="166"/>
      <c r="D64" s="166"/>
      <c r="E64" s="166"/>
      <c r="F64" s="166"/>
      <c r="G64" s="166"/>
      <c r="H64" s="166"/>
      <c r="I64" s="166"/>
      <c r="J64" s="166"/>
      <c r="K64" s="166"/>
      <c r="L64" s="166"/>
    </row>
    <row r="65" spans="1:12" x14ac:dyDescent="0.15">
      <c r="A65" s="166"/>
      <c r="B65" s="166"/>
      <c r="C65" s="166"/>
      <c r="D65" s="166"/>
      <c r="E65" s="166"/>
      <c r="F65" s="166"/>
      <c r="G65" s="166"/>
      <c r="H65" s="166"/>
      <c r="I65" s="166"/>
      <c r="J65" s="166"/>
      <c r="K65" s="166"/>
      <c r="L65" s="166"/>
    </row>
  </sheetData>
  <mergeCells count="7">
    <mergeCell ref="L6:L56"/>
    <mergeCell ref="A10:B10"/>
    <mergeCell ref="A2:L2"/>
    <mergeCell ref="B3:H3"/>
    <mergeCell ref="I3:L3"/>
    <mergeCell ref="A5:I5"/>
    <mergeCell ref="A4:K4"/>
  </mergeCells>
  <phoneticPr fontId="4"/>
  <pageMargins left="0.7" right="0.7" top="0.75" bottom="0.75" header="0.3" footer="0.3"/>
  <pageSetup paperSize="9" scale="62" orientation="portrait" r:id="rId1"/>
  <colBreaks count="1" manualBreakCount="1">
    <brk id="1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41A5-A259-4BE2-AEBB-4597463D2294}">
  <sheetPr>
    <tabColor rgb="FFFFC000"/>
  </sheetPr>
  <dimension ref="A1:M65"/>
  <sheetViews>
    <sheetView showGridLines="0" view="pageBreakPreview" zoomScale="90" zoomScaleNormal="100" zoomScaleSheetLayoutView="90" workbookViewId="0"/>
  </sheetViews>
  <sheetFormatPr defaultColWidth="9" defaultRowHeight="13.5" x14ac:dyDescent="0.15"/>
  <cols>
    <col min="1" max="1" width="23.875" style="15" bestFit="1" customWidth="1"/>
    <col min="2" max="2" width="21.375" style="15" bestFit="1" customWidth="1"/>
    <col min="3" max="3" width="3.375" style="15" bestFit="1" customWidth="1"/>
    <col min="4" max="4" width="10.875" style="8" bestFit="1" customWidth="1"/>
    <col min="5" max="6" width="3.375" style="15" bestFit="1" customWidth="1"/>
    <col min="7" max="7" width="4.5" style="15" bestFit="1" customWidth="1"/>
    <col min="8" max="8" width="4.75" style="15" bestFit="1" customWidth="1"/>
    <col min="9" max="9" width="3.375" style="15" bestFit="1" customWidth="1"/>
    <col min="10" max="11" width="21.125" style="8" customWidth="1"/>
    <col min="12" max="12" width="21.125" style="15" customWidth="1"/>
    <col min="13" max="13" width="9.25" style="15" bestFit="1" customWidth="1"/>
    <col min="14" max="16384" width="9" style="15"/>
  </cols>
  <sheetData>
    <row r="1" spans="1:12" ht="18.75" x14ac:dyDescent="0.15">
      <c r="A1" s="169"/>
      <c r="L1" s="9" t="s">
        <v>54</v>
      </c>
    </row>
    <row r="2" spans="1:12" ht="19.5" x14ac:dyDescent="0.15">
      <c r="A2" s="387" t="s">
        <v>283</v>
      </c>
      <c r="B2" s="387"/>
      <c r="C2" s="387"/>
      <c r="D2" s="387"/>
      <c r="E2" s="387"/>
      <c r="F2" s="387"/>
      <c r="G2" s="387"/>
      <c r="H2" s="387"/>
      <c r="I2" s="387"/>
      <c r="J2" s="387"/>
      <c r="K2" s="387"/>
      <c r="L2" s="387"/>
    </row>
    <row r="3" spans="1:12" ht="18.75" x14ac:dyDescent="0.15">
      <c r="B3" s="388"/>
      <c r="C3" s="388"/>
      <c r="D3" s="388"/>
      <c r="E3" s="388"/>
      <c r="F3" s="388"/>
      <c r="G3" s="388"/>
      <c r="H3" s="388"/>
      <c r="I3" s="389"/>
      <c r="J3" s="389"/>
      <c r="K3" s="389"/>
      <c r="L3" s="389"/>
    </row>
    <row r="4" spans="1:12" s="17" customFormat="1" ht="14.25" thickBot="1" x14ac:dyDescent="0.2">
      <c r="A4" s="393" t="str">
        <f>"（４）"&amp;情報項目シート!C6&amp;"　　　項目別明細表(2027年度）"</f>
        <v>（４）　　　項目別明細表(2027年度）</v>
      </c>
      <c r="B4" s="393"/>
      <c r="C4" s="393"/>
      <c r="D4" s="393"/>
      <c r="E4" s="393"/>
      <c r="F4" s="393"/>
      <c r="G4" s="393"/>
      <c r="H4" s="393"/>
      <c r="I4" s="393"/>
      <c r="J4" s="393"/>
      <c r="K4" s="393"/>
    </row>
    <row r="5" spans="1:12" s="17" customFormat="1" x14ac:dyDescent="0.15">
      <c r="A5" s="390" t="s">
        <v>66</v>
      </c>
      <c r="B5" s="391"/>
      <c r="C5" s="391"/>
      <c r="D5" s="391"/>
      <c r="E5" s="391"/>
      <c r="F5" s="391"/>
      <c r="G5" s="391"/>
      <c r="H5" s="391"/>
      <c r="I5" s="392"/>
      <c r="J5" s="26" t="s">
        <v>278</v>
      </c>
      <c r="K5" s="27" t="s">
        <v>279</v>
      </c>
      <c r="L5" s="28" t="s">
        <v>280</v>
      </c>
    </row>
    <row r="6" spans="1:12" s="17" customFormat="1" x14ac:dyDescent="0.15">
      <c r="A6" s="51" t="s">
        <v>56</v>
      </c>
      <c r="B6" s="52"/>
      <c r="C6" s="52"/>
      <c r="D6" s="53"/>
      <c r="E6" s="52"/>
      <c r="F6" s="52"/>
      <c r="G6" s="52"/>
      <c r="H6" s="52"/>
      <c r="I6" s="54"/>
      <c r="J6" s="55">
        <f>SUM(J7,J10,J16)</f>
        <v>0</v>
      </c>
      <c r="K6" s="55">
        <f>SUM(K7,K10,K16)</f>
        <v>0</v>
      </c>
      <c r="L6" s="382"/>
    </row>
    <row r="7" spans="1:12" s="17" customFormat="1" x14ac:dyDescent="0.15">
      <c r="A7" s="46" t="s">
        <v>57</v>
      </c>
      <c r="B7" s="47"/>
      <c r="C7" s="47"/>
      <c r="D7" s="48"/>
      <c r="E7" s="47"/>
      <c r="F7" s="47"/>
      <c r="G7" s="47"/>
      <c r="H7" s="47"/>
      <c r="I7" s="49"/>
      <c r="J7" s="50">
        <f>SUM(J8:J9)</f>
        <v>0</v>
      </c>
      <c r="K7" s="50">
        <f>SUM(K8:K9)</f>
        <v>0</v>
      </c>
      <c r="L7" s="383"/>
    </row>
    <row r="8" spans="1:12" s="17" customFormat="1" x14ac:dyDescent="0.15">
      <c r="A8" s="29"/>
      <c r="B8" s="17" t="s">
        <v>67</v>
      </c>
      <c r="C8" s="17" t="s">
        <v>68</v>
      </c>
      <c r="D8" s="13"/>
      <c r="E8" s="17" t="s">
        <v>20</v>
      </c>
      <c r="F8" s="17" t="s">
        <v>69</v>
      </c>
      <c r="H8" s="17" t="s">
        <v>70</v>
      </c>
      <c r="I8" s="30" t="s">
        <v>71</v>
      </c>
      <c r="J8" s="31">
        <f>D8*G8</f>
        <v>0</v>
      </c>
      <c r="K8" s="32">
        <f>J8</f>
        <v>0</v>
      </c>
      <c r="L8" s="383"/>
    </row>
    <row r="9" spans="1:12" s="17" customFormat="1" x14ac:dyDescent="0.15">
      <c r="A9" s="29"/>
      <c r="D9" s="13"/>
      <c r="I9" s="30"/>
      <c r="J9" s="31"/>
      <c r="K9" s="32">
        <f>J9</f>
        <v>0</v>
      </c>
      <c r="L9" s="383"/>
    </row>
    <row r="10" spans="1:12" s="17" customFormat="1" x14ac:dyDescent="0.15">
      <c r="A10" s="385" t="s">
        <v>58</v>
      </c>
      <c r="B10" s="386"/>
      <c r="C10" s="47"/>
      <c r="D10" s="61"/>
      <c r="E10" s="47"/>
      <c r="F10" s="47"/>
      <c r="G10" s="47"/>
      <c r="H10" s="47"/>
      <c r="I10" s="62"/>
      <c r="J10" s="50">
        <f>SUM(J11:J15)</f>
        <v>0</v>
      </c>
      <c r="K10" s="50">
        <f>SUM(K11:K15)</f>
        <v>0</v>
      </c>
      <c r="L10" s="383"/>
    </row>
    <row r="11" spans="1:12" s="17" customFormat="1" x14ac:dyDescent="0.15">
      <c r="A11" s="29"/>
      <c r="B11" s="17" t="s">
        <v>72</v>
      </c>
      <c r="C11" s="17" t="s">
        <v>68</v>
      </c>
      <c r="D11" s="13"/>
      <c r="E11" s="17" t="s">
        <v>20</v>
      </c>
      <c r="F11" s="17" t="s">
        <v>69</v>
      </c>
      <c r="H11" s="17" t="s">
        <v>70</v>
      </c>
      <c r="I11" s="30" t="s">
        <v>71</v>
      </c>
      <c r="J11" s="31">
        <f t="shared" ref="J11:J12" si="0">D11*G11</f>
        <v>0</v>
      </c>
      <c r="K11" s="32">
        <f>J11</f>
        <v>0</v>
      </c>
      <c r="L11" s="383"/>
    </row>
    <row r="12" spans="1:12" s="17" customFormat="1" x14ac:dyDescent="0.15">
      <c r="A12" s="29"/>
      <c r="B12" s="17" t="s">
        <v>73</v>
      </c>
      <c r="C12" s="17" t="s">
        <v>68</v>
      </c>
      <c r="D12" s="13"/>
      <c r="E12" s="17" t="s">
        <v>20</v>
      </c>
      <c r="F12" s="17" t="s">
        <v>69</v>
      </c>
      <c r="H12" s="17" t="s">
        <v>70</v>
      </c>
      <c r="I12" s="30" t="s">
        <v>71</v>
      </c>
      <c r="J12" s="31">
        <f t="shared" si="0"/>
        <v>0</v>
      </c>
      <c r="K12" s="32">
        <f>J12</f>
        <v>0</v>
      </c>
      <c r="L12" s="383"/>
    </row>
    <row r="13" spans="1:12" s="17" customFormat="1" x14ac:dyDescent="0.15">
      <c r="A13" s="29"/>
      <c r="B13" s="17" t="s">
        <v>75</v>
      </c>
      <c r="D13" s="13"/>
      <c r="I13" s="30" t="s">
        <v>71</v>
      </c>
      <c r="J13" s="31"/>
      <c r="K13" s="32">
        <f>J13</f>
        <v>0</v>
      </c>
      <c r="L13" s="383"/>
    </row>
    <row r="14" spans="1:12" s="17" customFormat="1" x14ac:dyDescent="0.15">
      <c r="A14" s="29"/>
      <c r="B14" s="17" t="s">
        <v>76</v>
      </c>
      <c r="D14" s="13"/>
      <c r="I14" s="30" t="s">
        <v>71</v>
      </c>
      <c r="J14" s="31"/>
      <c r="K14" s="32">
        <f>J14</f>
        <v>0</v>
      </c>
      <c r="L14" s="383"/>
    </row>
    <row r="15" spans="1:12" s="17" customFormat="1" x14ac:dyDescent="0.15">
      <c r="A15" s="29"/>
      <c r="B15" s="17" t="s">
        <v>77</v>
      </c>
      <c r="D15" s="13"/>
      <c r="I15" s="30" t="s">
        <v>71</v>
      </c>
      <c r="J15" s="31"/>
      <c r="K15" s="32">
        <f>J15</f>
        <v>0</v>
      </c>
      <c r="L15" s="383"/>
    </row>
    <row r="16" spans="1:12" s="17" customFormat="1" x14ac:dyDescent="0.15">
      <c r="A16" s="46" t="s">
        <v>59</v>
      </c>
      <c r="B16" s="47"/>
      <c r="C16" s="47"/>
      <c r="D16" s="48"/>
      <c r="E16" s="47"/>
      <c r="F16" s="47"/>
      <c r="G16" s="47"/>
      <c r="H16" s="47"/>
      <c r="I16" s="49"/>
      <c r="J16" s="50">
        <f>SUM(J17:J18)</f>
        <v>0</v>
      </c>
      <c r="K16" s="50">
        <f>SUM(K17:K18)</f>
        <v>0</v>
      </c>
      <c r="L16" s="383"/>
    </row>
    <row r="17" spans="1:13" s="17" customFormat="1" x14ac:dyDescent="0.15">
      <c r="A17" s="29"/>
      <c r="B17" s="17" t="s">
        <v>79</v>
      </c>
      <c r="D17" s="13"/>
      <c r="I17" s="30" t="s">
        <v>71</v>
      </c>
      <c r="J17" s="31"/>
      <c r="K17" s="32">
        <f>J17</f>
        <v>0</v>
      </c>
      <c r="L17" s="383"/>
    </row>
    <row r="18" spans="1:13" s="17" customFormat="1" x14ac:dyDescent="0.15">
      <c r="A18" s="29"/>
      <c r="B18" s="17" t="s">
        <v>80</v>
      </c>
      <c r="D18" s="13"/>
      <c r="I18" s="30" t="s">
        <v>71</v>
      </c>
      <c r="J18" s="31"/>
      <c r="K18" s="32">
        <f>J18</f>
        <v>0</v>
      </c>
      <c r="L18" s="383"/>
    </row>
    <row r="19" spans="1:13" s="17" customFormat="1" x14ac:dyDescent="0.15">
      <c r="A19" s="56" t="s">
        <v>28</v>
      </c>
      <c r="B19" s="57"/>
      <c r="C19" s="57"/>
      <c r="D19" s="58"/>
      <c r="E19" s="57"/>
      <c r="F19" s="57"/>
      <c r="G19" s="57"/>
      <c r="H19" s="57"/>
      <c r="I19" s="59"/>
      <c r="J19" s="60">
        <f>SUM(J20,J26)</f>
        <v>0</v>
      </c>
      <c r="K19" s="60">
        <f>SUM(K20,K26)</f>
        <v>0</v>
      </c>
      <c r="L19" s="383"/>
    </row>
    <row r="20" spans="1:13" s="17" customFormat="1" x14ac:dyDescent="0.15">
      <c r="A20" s="46" t="s">
        <v>288</v>
      </c>
      <c r="B20" s="47"/>
      <c r="C20" s="47"/>
      <c r="D20" s="61"/>
      <c r="E20" s="47"/>
      <c r="F20" s="47"/>
      <c r="G20" s="47"/>
      <c r="H20" s="47"/>
      <c r="I20" s="62"/>
      <c r="J20" s="50">
        <f>SUM(J21:J25)</f>
        <v>0</v>
      </c>
      <c r="K20" s="50">
        <f>SUM(K21:K25)</f>
        <v>0</v>
      </c>
      <c r="L20" s="383"/>
    </row>
    <row r="21" spans="1:13" s="17" customFormat="1" x14ac:dyDescent="0.15">
      <c r="A21" s="29" t="s">
        <v>95</v>
      </c>
      <c r="C21" s="17" t="s">
        <v>68</v>
      </c>
      <c r="D21" s="13"/>
      <c r="E21" s="17" t="s">
        <v>20</v>
      </c>
      <c r="F21" s="17" t="s">
        <v>69</v>
      </c>
      <c r="H21" s="17" t="s">
        <v>70</v>
      </c>
      <c r="I21" s="30" t="s">
        <v>71</v>
      </c>
      <c r="J21" s="31">
        <f>D21*G21</f>
        <v>0</v>
      </c>
      <c r="K21" s="33">
        <f>J21</f>
        <v>0</v>
      </c>
      <c r="L21" s="383"/>
      <c r="M21" s="34"/>
    </row>
    <row r="22" spans="1:13" s="17" customFormat="1" x14ac:dyDescent="0.15">
      <c r="A22" s="29" t="s">
        <v>96</v>
      </c>
      <c r="D22" s="13"/>
      <c r="E22" s="17" t="s">
        <v>20</v>
      </c>
      <c r="F22" s="17" t="s">
        <v>69</v>
      </c>
      <c r="H22" s="17" t="s">
        <v>70</v>
      </c>
      <c r="I22" s="30" t="s">
        <v>71</v>
      </c>
      <c r="J22" s="31">
        <f>D22*G22</f>
        <v>0</v>
      </c>
      <c r="K22" s="33">
        <f t="shared" ref="K22:K25" si="1">J22</f>
        <v>0</v>
      </c>
      <c r="L22" s="383"/>
      <c r="M22" s="34"/>
    </row>
    <row r="23" spans="1:13" s="17" customFormat="1" x14ac:dyDescent="0.15">
      <c r="A23" s="29"/>
      <c r="D23" s="13"/>
      <c r="E23" s="17" t="s">
        <v>20</v>
      </c>
      <c r="F23" s="17" t="s">
        <v>69</v>
      </c>
      <c r="H23" s="17" t="s">
        <v>70</v>
      </c>
      <c r="I23" s="30" t="s">
        <v>71</v>
      </c>
      <c r="J23" s="31">
        <f t="shared" ref="J23:J25" si="2">D23*G23</f>
        <v>0</v>
      </c>
      <c r="K23" s="33">
        <f t="shared" si="1"/>
        <v>0</v>
      </c>
      <c r="L23" s="383"/>
      <c r="M23" s="34"/>
    </row>
    <row r="24" spans="1:13" s="17" customFormat="1" x14ac:dyDescent="0.15">
      <c r="A24" s="29"/>
      <c r="D24" s="13"/>
      <c r="E24" s="17" t="s">
        <v>20</v>
      </c>
      <c r="F24" s="17" t="s">
        <v>69</v>
      </c>
      <c r="H24" s="17" t="s">
        <v>70</v>
      </c>
      <c r="I24" s="30" t="s">
        <v>71</v>
      </c>
      <c r="J24" s="31">
        <f t="shared" si="2"/>
        <v>0</v>
      </c>
      <c r="K24" s="33">
        <f t="shared" si="1"/>
        <v>0</v>
      </c>
      <c r="L24" s="383"/>
      <c r="M24" s="34"/>
    </row>
    <row r="25" spans="1:13" s="17" customFormat="1" x14ac:dyDescent="0.15">
      <c r="A25" s="29"/>
      <c r="C25" s="17" t="s">
        <v>68</v>
      </c>
      <c r="D25" s="13"/>
      <c r="E25" s="17" t="s">
        <v>20</v>
      </c>
      <c r="F25" s="17" t="s">
        <v>69</v>
      </c>
      <c r="H25" s="17" t="s">
        <v>70</v>
      </c>
      <c r="I25" s="30" t="s">
        <v>71</v>
      </c>
      <c r="J25" s="31">
        <f t="shared" si="2"/>
        <v>0</v>
      </c>
      <c r="K25" s="33">
        <f t="shared" si="1"/>
        <v>0</v>
      </c>
      <c r="L25" s="383"/>
    </row>
    <row r="26" spans="1:13" s="17" customFormat="1" x14ac:dyDescent="0.15">
      <c r="A26" s="46" t="s">
        <v>60</v>
      </c>
      <c r="B26" s="47"/>
      <c r="C26" s="47"/>
      <c r="D26" s="61"/>
      <c r="E26" s="47"/>
      <c r="F26" s="47"/>
      <c r="G26" s="47"/>
      <c r="H26" s="47"/>
      <c r="I26" s="62"/>
      <c r="J26" s="50">
        <f>SUM(J27)</f>
        <v>0</v>
      </c>
      <c r="K26" s="50">
        <f>SUM(K27)</f>
        <v>0</v>
      </c>
      <c r="L26" s="383"/>
    </row>
    <row r="27" spans="1:13" s="17" customFormat="1" x14ac:dyDescent="0.15">
      <c r="A27" s="29"/>
      <c r="C27" s="17" t="s">
        <v>68</v>
      </c>
      <c r="D27" s="13"/>
      <c r="E27" s="17" t="s">
        <v>20</v>
      </c>
      <c r="F27" s="17" t="s">
        <v>69</v>
      </c>
      <c r="H27" s="17" t="s">
        <v>82</v>
      </c>
      <c r="I27" s="30" t="s">
        <v>71</v>
      </c>
      <c r="J27" s="31">
        <f t="shared" ref="J27" si="3">D27*G27</f>
        <v>0</v>
      </c>
      <c r="K27" s="33">
        <f>J27</f>
        <v>0</v>
      </c>
      <c r="L27" s="383"/>
    </row>
    <row r="28" spans="1:13" s="17" customFormat="1" x14ac:dyDescent="0.15">
      <c r="A28" s="56" t="s">
        <v>29</v>
      </c>
      <c r="B28" s="57"/>
      <c r="C28" s="57"/>
      <c r="D28" s="58"/>
      <c r="E28" s="57"/>
      <c r="F28" s="57"/>
      <c r="G28" s="57"/>
      <c r="H28" s="57"/>
      <c r="I28" s="59"/>
      <c r="J28" s="60">
        <f>SUM(J29,J32,J36,J38)</f>
        <v>0</v>
      </c>
      <c r="K28" s="63">
        <f>SUM(K29,K32,K36,K38)</f>
        <v>0</v>
      </c>
      <c r="L28" s="383"/>
    </row>
    <row r="29" spans="1:13" s="17" customFormat="1" x14ac:dyDescent="0.15">
      <c r="A29" s="46" t="s">
        <v>61</v>
      </c>
      <c r="B29" s="47"/>
      <c r="C29" s="47"/>
      <c r="D29" s="61"/>
      <c r="E29" s="47"/>
      <c r="F29" s="47"/>
      <c r="G29" s="47"/>
      <c r="H29" s="47"/>
      <c r="I29" s="62"/>
      <c r="J29" s="50">
        <f>SUM(J30:J31)</f>
        <v>0</v>
      </c>
      <c r="K29" s="50">
        <f>SUM(K30:K31)</f>
        <v>0</v>
      </c>
      <c r="L29" s="383"/>
    </row>
    <row r="30" spans="1:13" s="17" customFormat="1" x14ac:dyDescent="0.15">
      <c r="A30" s="29"/>
      <c r="B30" s="17" t="s">
        <v>84</v>
      </c>
      <c r="D30" s="13"/>
      <c r="I30" s="30" t="s">
        <v>71</v>
      </c>
      <c r="J30" s="32"/>
      <c r="K30" s="32">
        <f>J30</f>
        <v>0</v>
      </c>
      <c r="L30" s="383"/>
    </row>
    <row r="31" spans="1:13" s="17" customFormat="1" x14ac:dyDescent="0.15">
      <c r="A31" s="29"/>
      <c r="B31" s="17" t="s">
        <v>85</v>
      </c>
      <c r="D31" s="13"/>
      <c r="I31" s="30" t="s">
        <v>71</v>
      </c>
      <c r="J31" s="32"/>
      <c r="K31" s="32">
        <f>J31</f>
        <v>0</v>
      </c>
      <c r="L31" s="383"/>
    </row>
    <row r="32" spans="1:13" s="17" customFormat="1" x14ac:dyDescent="0.15">
      <c r="A32" s="46" t="s">
        <v>62</v>
      </c>
      <c r="B32" s="47"/>
      <c r="C32" s="47"/>
      <c r="D32" s="48"/>
      <c r="E32" s="47"/>
      <c r="F32" s="47"/>
      <c r="G32" s="47"/>
      <c r="H32" s="47"/>
      <c r="I32" s="62"/>
      <c r="J32" s="50">
        <f>SUM(J33:J35)</f>
        <v>0</v>
      </c>
      <c r="K32" s="50">
        <f>SUM(K33:K35)</f>
        <v>0</v>
      </c>
      <c r="L32" s="383"/>
    </row>
    <row r="33" spans="1:12" s="17" customFormat="1" x14ac:dyDescent="0.15">
      <c r="A33" s="29" t="s">
        <v>289</v>
      </c>
      <c r="B33" s="17" t="s">
        <v>197</v>
      </c>
      <c r="C33" s="17" t="s">
        <v>68</v>
      </c>
      <c r="D33" s="13"/>
      <c r="E33" s="17" t="s">
        <v>20</v>
      </c>
      <c r="F33" s="17" t="s">
        <v>69</v>
      </c>
      <c r="H33" s="17" t="s">
        <v>196</v>
      </c>
      <c r="I33" s="30" t="s">
        <v>71</v>
      </c>
      <c r="J33" s="31">
        <f>D33*G33</f>
        <v>0</v>
      </c>
      <c r="K33" s="32">
        <f>J33</f>
        <v>0</v>
      </c>
      <c r="L33" s="383"/>
    </row>
    <row r="34" spans="1:12" s="17" customFormat="1" x14ac:dyDescent="0.15">
      <c r="A34" s="29"/>
      <c r="B34" s="17" t="s">
        <v>198</v>
      </c>
      <c r="C34" s="17" t="s">
        <v>68</v>
      </c>
      <c r="D34" s="13"/>
      <c r="E34" s="17" t="s">
        <v>20</v>
      </c>
      <c r="F34" s="17" t="s">
        <v>69</v>
      </c>
      <c r="H34" s="17" t="s">
        <v>196</v>
      </c>
      <c r="I34" s="30" t="s">
        <v>71</v>
      </c>
      <c r="J34" s="31">
        <f>D34*G34</f>
        <v>0</v>
      </c>
      <c r="K34" s="32">
        <f t="shared" ref="K34:K35" si="4">J34</f>
        <v>0</v>
      </c>
      <c r="L34" s="383"/>
    </row>
    <row r="35" spans="1:12" s="17" customFormat="1" x14ac:dyDescent="0.15">
      <c r="A35" s="29" t="s">
        <v>86</v>
      </c>
      <c r="B35" s="17" t="s">
        <v>198</v>
      </c>
      <c r="C35" s="17" t="s">
        <v>68</v>
      </c>
      <c r="D35" s="13"/>
      <c r="E35" s="17" t="s">
        <v>20</v>
      </c>
      <c r="F35" s="17" t="s">
        <v>69</v>
      </c>
      <c r="H35" s="17" t="s">
        <v>196</v>
      </c>
      <c r="I35" s="30" t="s">
        <v>71</v>
      </c>
      <c r="J35" s="31">
        <f t="shared" ref="J35" si="5">D35*G35</f>
        <v>0</v>
      </c>
      <c r="K35" s="32">
        <f t="shared" si="4"/>
        <v>0</v>
      </c>
      <c r="L35" s="383"/>
    </row>
    <row r="36" spans="1:12" s="17" customFormat="1" x14ac:dyDescent="0.15">
      <c r="A36" s="46" t="s">
        <v>63</v>
      </c>
      <c r="B36" s="47"/>
      <c r="C36" s="47"/>
      <c r="D36" s="61"/>
      <c r="E36" s="47"/>
      <c r="F36" s="47"/>
      <c r="G36" s="47"/>
      <c r="H36" s="47"/>
      <c r="I36" s="62"/>
      <c r="J36" s="50">
        <f>SUM(J37)</f>
        <v>0</v>
      </c>
      <c r="K36" s="50">
        <f>SUM(K37)</f>
        <v>0</v>
      </c>
      <c r="L36" s="383"/>
    </row>
    <row r="37" spans="1:12" s="17" customFormat="1" x14ac:dyDescent="0.15">
      <c r="A37" s="29"/>
      <c r="B37" s="17" t="s">
        <v>200</v>
      </c>
      <c r="D37" s="13"/>
      <c r="I37" s="30" t="s">
        <v>71</v>
      </c>
      <c r="J37" s="32"/>
      <c r="K37" s="32">
        <f>J37</f>
        <v>0</v>
      </c>
      <c r="L37" s="383"/>
    </row>
    <row r="38" spans="1:12" s="17" customFormat="1" x14ac:dyDescent="0.15">
      <c r="A38" s="46" t="s">
        <v>64</v>
      </c>
      <c r="B38" s="47"/>
      <c r="C38" s="47"/>
      <c r="D38" s="48"/>
      <c r="E38" s="47"/>
      <c r="F38" s="47"/>
      <c r="G38" s="47"/>
      <c r="H38" s="47"/>
      <c r="I38" s="62"/>
      <c r="J38" s="50">
        <f>SUM(J39:J48)</f>
        <v>0</v>
      </c>
      <c r="K38" s="50">
        <f>SUM(K39:K48)</f>
        <v>0</v>
      </c>
      <c r="L38" s="383"/>
    </row>
    <row r="39" spans="1:12" s="113" customFormat="1" x14ac:dyDescent="0.15">
      <c r="A39" s="29" t="s">
        <v>152</v>
      </c>
      <c r="C39" s="113" t="s">
        <v>68</v>
      </c>
      <c r="D39" s="117"/>
      <c r="E39" s="113" t="s">
        <v>20</v>
      </c>
      <c r="F39" s="113" t="s">
        <v>69</v>
      </c>
      <c r="H39" s="113" t="s">
        <v>88</v>
      </c>
      <c r="I39" s="118" t="s">
        <v>71</v>
      </c>
      <c r="J39" s="120">
        <f>D39*G39</f>
        <v>0</v>
      </c>
      <c r="K39" s="121">
        <f t="shared" ref="K39:K48" si="6">J39</f>
        <v>0</v>
      </c>
      <c r="L39" s="383"/>
    </row>
    <row r="40" spans="1:12" s="113" customFormat="1" x14ac:dyDescent="0.15">
      <c r="A40" s="29" t="s">
        <v>153</v>
      </c>
      <c r="D40" s="117"/>
      <c r="I40" s="118"/>
      <c r="J40" s="120"/>
      <c r="K40" s="121">
        <f t="shared" si="6"/>
        <v>0</v>
      </c>
      <c r="L40" s="383"/>
    </row>
    <row r="41" spans="1:12" s="113" customFormat="1" x14ac:dyDescent="0.15">
      <c r="A41" s="29" t="s">
        <v>158</v>
      </c>
      <c r="D41" s="117"/>
      <c r="I41" s="118"/>
      <c r="J41" s="120"/>
      <c r="K41" s="121">
        <f t="shared" si="6"/>
        <v>0</v>
      </c>
      <c r="L41" s="383"/>
    </row>
    <row r="42" spans="1:12" s="113" customFormat="1" x14ac:dyDescent="0.15">
      <c r="A42" s="29" t="s">
        <v>157</v>
      </c>
      <c r="C42" s="113" t="s">
        <v>68</v>
      </c>
      <c r="D42" s="117"/>
      <c r="E42" s="113" t="s">
        <v>20</v>
      </c>
      <c r="F42" s="113" t="s">
        <v>69</v>
      </c>
      <c r="H42" s="113" t="s">
        <v>88</v>
      </c>
      <c r="I42" s="118" t="s">
        <v>71</v>
      </c>
      <c r="J42" s="120">
        <f>D42*G42</f>
        <v>0</v>
      </c>
      <c r="K42" s="121">
        <f t="shared" si="6"/>
        <v>0</v>
      </c>
      <c r="L42" s="383"/>
    </row>
    <row r="43" spans="1:12" s="113" customFormat="1" x14ac:dyDescent="0.15">
      <c r="A43" s="29" t="s">
        <v>156</v>
      </c>
      <c r="D43" s="117"/>
      <c r="I43" s="118"/>
      <c r="J43" s="120"/>
      <c r="K43" s="121">
        <f t="shared" si="6"/>
        <v>0</v>
      </c>
      <c r="L43" s="383"/>
    </row>
    <row r="44" spans="1:12" s="113" customFormat="1" x14ac:dyDescent="0.15">
      <c r="A44" s="29" t="s">
        <v>155</v>
      </c>
      <c r="D44" s="117"/>
      <c r="I44" s="118"/>
      <c r="J44" s="120"/>
      <c r="K44" s="121">
        <f t="shared" si="6"/>
        <v>0</v>
      </c>
      <c r="L44" s="383"/>
    </row>
    <row r="45" spans="1:12" s="113" customFormat="1" x14ac:dyDescent="0.15">
      <c r="A45" s="29" t="s">
        <v>154</v>
      </c>
      <c r="D45" s="117"/>
      <c r="I45" s="118"/>
      <c r="J45" s="120"/>
      <c r="K45" s="121">
        <f t="shared" si="6"/>
        <v>0</v>
      </c>
      <c r="L45" s="383"/>
    </row>
    <row r="46" spans="1:12" s="113" customFormat="1" x14ac:dyDescent="0.15">
      <c r="A46" s="119" t="s">
        <v>150</v>
      </c>
      <c r="B46" s="113" t="s">
        <v>89</v>
      </c>
      <c r="D46" s="117"/>
      <c r="I46" s="118"/>
      <c r="J46" s="120"/>
      <c r="K46" s="121">
        <f t="shared" si="6"/>
        <v>0</v>
      </c>
      <c r="L46" s="383"/>
    </row>
    <row r="47" spans="1:12" s="113" customFormat="1" x14ac:dyDescent="0.15">
      <c r="A47" s="119"/>
      <c r="B47" s="113" t="s">
        <v>90</v>
      </c>
      <c r="D47" s="117"/>
      <c r="I47" s="118"/>
      <c r="J47" s="120"/>
      <c r="K47" s="121">
        <f t="shared" si="6"/>
        <v>0</v>
      </c>
      <c r="L47" s="383"/>
    </row>
    <row r="48" spans="1:12" s="113" customFormat="1" x14ac:dyDescent="0.15">
      <c r="A48" s="119" t="s">
        <v>151</v>
      </c>
      <c r="D48" s="117"/>
      <c r="I48" s="118"/>
      <c r="J48" s="120"/>
      <c r="K48" s="121">
        <f t="shared" si="6"/>
        <v>0</v>
      </c>
      <c r="L48" s="383"/>
    </row>
    <row r="49" spans="1:13" s="35" customFormat="1" x14ac:dyDescent="0.15">
      <c r="A49" s="173" t="s">
        <v>269</v>
      </c>
      <c r="B49" s="174"/>
      <c r="C49" s="174"/>
      <c r="D49" s="175"/>
      <c r="E49" s="174"/>
      <c r="F49" s="174"/>
      <c r="G49" s="174"/>
      <c r="H49" s="174"/>
      <c r="I49" s="176"/>
      <c r="J49" s="177">
        <f>SUM(J50+J54)</f>
        <v>0</v>
      </c>
      <c r="K49" s="177">
        <f>SUM(K50+K54)</f>
        <v>0</v>
      </c>
      <c r="L49" s="383"/>
    </row>
    <row r="50" spans="1:13" s="35" customFormat="1" x14ac:dyDescent="0.15">
      <c r="A50" s="178" t="s">
        <v>270</v>
      </c>
      <c r="B50" s="179"/>
      <c r="C50" s="179"/>
      <c r="D50" s="180"/>
      <c r="E50" s="179"/>
      <c r="F50" s="179"/>
      <c r="G50" s="179"/>
      <c r="H50" s="179"/>
      <c r="I50" s="181"/>
      <c r="J50" s="182">
        <f>SUM(J51:J53)</f>
        <v>0</v>
      </c>
      <c r="K50" s="183">
        <f>SUM(K51:K53)</f>
        <v>0</v>
      </c>
      <c r="L50" s="383"/>
      <c r="M50" s="36"/>
    </row>
    <row r="51" spans="1:13" s="35" customFormat="1" x14ac:dyDescent="0.15">
      <c r="A51" s="32"/>
      <c r="B51" s="72" t="s">
        <v>345</v>
      </c>
      <c r="D51" s="72"/>
      <c r="I51" s="30" t="s">
        <v>71</v>
      </c>
      <c r="J51" s="31">
        <f>'別紙2(4)項目別明細表(委託共同事業先)【2027年度】'!$J$52</f>
        <v>0</v>
      </c>
      <c r="K51" s="74">
        <f>'別紙2(4)項目別明細表(委託共同事業先)【2027年度】'!$K$52</f>
        <v>0</v>
      </c>
      <c r="L51" s="383"/>
      <c r="M51" s="36"/>
    </row>
    <row r="52" spans="1:13" s="35" customFormat="1" x14ac:dyDescent="0.15">
      <c r="A52" s="32"/>
      <c r="B52" s="72"/>
      <c r="D52" s="72"/>
      <c r="I52" s="30"/>
      <c r="J52" s="31"/>
      <c r="K52" s="74"/>
      <c r="L52" s="383"/>
      <c r="M52" s="36"/>
    </row>
    <row r="53" spans="1:13" s="35" customFormat="1" x14ac:dyDescent="0.15">
      <c r="A53" s="73"/>
      <c r="B53" s="72"/>
      <c r="C53" s="72"/>
      <c r="D53" s="72"/>
      <c r="I53" s="30" t="s">
        <v>71</v>
      </c>
      <c r="J53" s="31"/>
      <c r="K53" s="74"/>
      <c r="L53" s="383"/>
      <c r="M53" s="37"/>
    </row>
    <row r="54" spans="1:13" s="35" customFormat="1" x14ac:dyDescent="0.15">
      <c r="A54" s="293" t="s">
        <v>271</v>
      </c>
      <c r="B54" s="296"/>
      <c r="C54" s="296"/>
      <c r="D54" s="297"/>
      <c r="E54" s="296"/>
      <c r="F54" s="296"/>
      <c r="G54" s="296"/>
      <c r="H54" s="296"/>
      <c r="I54" s="298"/>
      <c r="J54" s="299">
        <f>SUM(J55:J56)</f>
        <v>0</v>
      </c>
      <c r="K54" s="300">
        <f>SUM(K55:K56)</f>
        <v>0</v>
      </c>
      <c r="L54" s="383"/>
    </row>
    <row r="55" spans="1:13" s="35" customFormat="1" x14ac:dyDescent="0.15">
      <c r="A55" s="301"/>
      <c r="B55" s="296"/>
      <c r="C55" s="297"/>
      <c r="D55" s="297"/>
      <c r="E55" s="296"/>
      <c r="F55" s="296"/>
      <c r="G55" s="296"/>
      <c r="H55" s="296"/>
      <c r="I55" s="302" t="s">
        <v>71</v>
      </c>
      <c r="J55" s="299"/>
      <c r="K55" s="300"/>
      <c r="L55" s="383"/>
      <c r="M55" s="37"/>
    </row>
    <row r="56" spans="1:13" s="35" customFormat="1" ht="14.25" thickBot="1" x14ac:dyDescent="0.2">
      <c r="A56" s="303"/>
      <c r="B56" s="304"/>
      <c r="C56" s="304"/>
      <c r="D56" s="305"/>
      <c r="E56" s="304"/>
      <c r="F56" s="304"/>
      <c r="G56" s="304"/>
      <c r="H56" s="304"/>
      <c r="I56" s="306"/>
      <c r="J56" s="307"/>
      <c r="K56" s="308"/>
      <c r="L56" s="384"/>
    </row>
    <row r="57" spans="1:13" s="35" customFormat="1" ht="14.25" thickBot="1" x14ac:dyDescent="0.2">
      <c r="A57" s="64" t="s">
        <v>91</v>
      </c>
      <c r="B57" s="65"/>
      <c r="C57" s="65"/>
      <c r="D57" s="65"/>
      <c r="E57" s="65"/>
      <c r="F57" s="65"/>
      <c r="G57" s="65"/>
      <c r="H57" s="65"/>
      <c r="I57" s="66"/>
      <c r="J57" s="67">
        <f>SUM(J6,J19,J28,J49)</f>
        <v>0</v>
      </c>
      <c r="K57" s="67">
        <f>SUM(K6,K19,K28,K49)</f>
        <v>0</v>
      </c>
      <c r="L57" s="68">
        <f>ROUNDDOWN(SUM(K6,K19,K28,K49)*A58,-3)</f>
        <v>0</v>
      </c>
    </row>
    <row r="58" spans="1:13" x14ac:dyDescent="0.15">
      <c r="A58" s="38">
        <v>0.5</v>
      </c>
    </row>
    <row r="60" spans="1:13" x14ac:dyDescent="0.15">
      <c r="A60" s="35" t="s">
        <v>284</v>
      </c>
    </row>
    <row r="61" spans="1:13" ht="32.25" customHeight="1" x14ac:dyDescent="0.15">
      <c r="A61" s="15" t="s">
        <v>285</v>
      </c>
      <c r="B61" s="166"/>
      <c r="C61" s="166"/>
      <c r="D61" s="166"/>
      <c r="E61" s="166"/>
      <c r="F61" s="166"/>
      <c r="G61" s="166"/>
      <c r="H61" s="166"/>
      <c r="I61" s="166"/>
      <c r="J61" s="166"/>
      <c r="K61" s="166"/>
      <c r="L61" s="166"/>
    </row>
    <row r="62" spans="1:13" x14ac:dyDescent="0.15">
      <c r="A62" s="166"/>
      <c r="B62" s="166"/>
      <c r="C62" s="166"/>
      <c r="D62" s="166"/>
      <c r="E62" s="166"/>
      <c r="F62" s="166"/>
      <c r="G62" s="166"/>
      <c r="H62" s="166"/>
      <c r="I62" s="166"/>
      <c r="J62" s="166"/>
      <c r="K62" s="276" t="s">
        <v>208</v>
      </c>
      <c r="L62" s="275" t="s">
        <v>313</v>
      </c>
    </row>
    <row r="63" spans="1:13" x14ac:dyDescent="0.15">
      <c r="A63" s="166"/>
      <c r="B63" s="166"/>
      <c r="C63" s="166"/>
      <c r="D63" s="166"/>
      <c r="E63" s="166"/>
      <c r="F63" s="166"/>
      <c r="G63" s="166"/>
      <c r="H63" s="166"/>
      <c r="I63" s="166"/>
      <c r="J63" s="166"/>
      <c r="K63" s="166"/>
      <c r="L63" s="166"/>
    </row>
    <row r="64" spans="1:13" x14ac:dyDescent="0.15">
      <c r="A64" s="166"/>
      <c r="B64" s="166"/>
      <c r="C64" s="166"/>
      <c r="D64" s="166"/>
      <c r="E64" s="166"/>
      <c r="F64" s="166"/>
      <c r="G64" s="166"/>
      <c r="H64" s="166"/>
      <c r="I64" s="166"/>
      <c r="J64" s="166"/>
      <c r="K64" s="166"/>
      <c r="L64" s="166"/>
    </row>
    <row r="65" spans="1:12" x14ac:dyDescent="0.15">
      <c r="A65" s="166"/>
      <c r="B65" s="166"/>
      <c r="C65" s="166"/>
      <c r="D65" s="166"/>
      <c r="E65" s="166"/>
      <c r="F65" s="166"/>
      <c r="G65" s="166"/>
      <c r="H65" s="166"/>
      <c r="I65" s="166"/>
      <c r="J65" s="166"/>
      <c r="K65" s="166"/>
      <c r="L65" s="166"/>
    </row>
  </sheetData>
  <mergeCells count="7">
    <mergeCell ref="L6:L56"/>
    <mergeCell ref="A10:B10"/>
    <mergeCell ref="A2:L2"/>
    <mergeCell ref="B3:H3"/>
    <mergeCell ref="I3:L3"/>
    <mergeCell ref="A5:I5"/>
    <mergeCell ref="A4:K4"/>
  </mergeCells>
  <phoneticPr fontId="4"/>
  <pageMargins left="0.7" right="0.7" top="0.75" bottom="0.75" header="0.3" footer="0.3"/>
  <pageSetup paperSize="9" scale="62" orientation="portrait" r:id="rId1"/>
  <colBreaks count="1" manualBreakCount="1">
    <brk id="1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C1EE6-605A-4FBE-A037-24860DA7D268}">
  <sheetPr>
    <tabColor rgb="FFFFC000"/>
  </sheetPr>
  <dimension ref="A1:M65"/>
  <sheetViews>
    <sheetView showGridLines="0" view="pageBreakPreview" zoomScale="80" zoomScaleNormal="100" zoomScaleSheetLayoutView="80" workbookViewId="0"/>
  </sheetViews>
  <sheetFormatPr defaultColWidth="9" defaultRowHeight="13.5" x14ac:dyDescent="0.15"/>
  <cols>
    <col min="1" max="1" width="23.875" style="15" bestFit="1" customWidth="1"/>
    <col min="2" max="2" width="21.375" style="15" bestFit="1" customWidth="1"/>
    <col min="3" max="3" width="3.375" style="15" bestFit="1" customWidth="1"/>
    <col min="4" max="4" width="10.875" style="8" bestFit="1" customWidth="1"/>
    <col min="5" max="6" width="3.375" style="15" bestFit="1" customWidth="1"/>
    <col min="7" max="7" width="4.5" style="15" bestFit="1" customWidth="1"/>
    <col min="8" max="8" width="4.75" style="15" bestFit="1" customWidth="1"/>
    <col min="9" max="9" width="3.375" style="15" bestFit="1" customWidth="1"/>
    <col min="10" max="11" width="21.125" style="8" customWidth="1"/>
    <col min="12" max="12" width="21.125" style="15" customWidth="1"/>
    <col min="13" max="13" width="9.25" style="15" bestFit="1" customWidth="1"/>
    <col min="14" max="16384" width="9" style="15"/>
  </cols>
  <sheetData>
    <row r="1" spans="1:12" ht="18.75" x14ac:dyDescent="0.15">
      <c r="A1" s="169"/>
      <c r="L1" s="9" t="s">
        <v>54</v>
      </c>
    </row>
    <row r="2" spans="1:12" ht="19.5" x14ac:dyDescent="0.15">
      <c r="A2" s="387" t="s">
        <v>283</v>
      </c>
      <c r="B2" s="387"/>
      <c r="C2" s="387"/>
      <c r="D2" s="387"/>
      <c r="E2" s="387"/>
      <c r="F2" s="387"/>
      <c r="G2" s="387"/>
      <c r="H2" s="387"/>
      <c r="I2" s="387"/>
      <c r="J2" s="387"/>
      <c r="K2" s="387"/>
      <c r="L2" s="387"/>
    </row>
    <row r="3" spans="1:12" ht="18.75" x14ac:dyDescent="0.15">
      <c r="B3" s="388"/>
      <c r="C3" s="388"/>
      <c r="D3" s="388"/>
      <c r="E3" s="388"/>
      <c r="F3" s="388"/>
      <c r="G3" s="388"/>
      <c r="H3" s="388"/>
      <c r="I3" s="389"/>
      <c r="J3" s="389"/>
      <c r="K3" s="389"/>
      <c r="L3" s="389"/>
    </row>
    <row r="4" spans="1:12" s="17" customFormat="1" ht="14.25" thickBot="1" x14ac:dyDescent="0.2">
      <c r="A4" s="393" t="str">
        <f>"（４）"&amp;情報項目シート!C6&amp;"　　　項目別明細表(2028年度）"</f>
        <v>（４）　　　項目別明細表(2028年度）</v>
      </c>
      <c r="B4" s="393"/>
      <c r="C4" s="393"/>
      <c r="D4" s="393"/>
      <c r="E4" s="393"/>
      <c r="F4" s="393"/>
      <c r="G4" s="393"/>
      <c r="H4" s="393"/>
      <c r="I4" s="393"/>
      <c r="J4" s="393"/>
      <c r="K4" s="393"/>
    </row>
    <row r="5" spans="1:12" s="17" customFormat="1" x14ac:dyDescent="0.15">
      <c r="A5" s="390" t="s">
        <v>66</v>
      </c>
      <c r="B5" s="391"/>
      <c r="C5" s="391"/>
      <c r="D5" s="391"/>
      <c r="E5" s="391"/>
      <c r="F5" s="391"/>
      <c r="G5" s="391"/>
      <c r="H5" s="391"/>
      <c r="I5" s="392"/>
      <c r="J5" s="26" t="s">
        <v>278</v>
      </c>
      <c r="K5" s="27" t="s">
        <v>279</v>
      </c>
      <c r="L5" s="28" t="s">
        <v>280</v>
      </c>
    </row>
    <row r="6" spans="1:12" s="17" customFormat="1" x14ac:dyDescent="0.15">
      <c r="A6" s="51" t="s">
        <v>56</v>
      </c>
      <c r="B6" s="52"/>
      <c r="C6" s="52"/>
      <c r="D6" s="53"/>
      <c r="E6" s="52"/>
      <c r="F6" s="52"/>
      <c r="G6" s="52"/>
      <c r="H6" s="52"/>
      <c r="I6" s="54"/>
      <c r="J6" s="55">
        <f>SUM(J7,J10,J16)</f>
        <v>0</v>
      </c>
      <c r="K6" s="55">
        <f>SUM(K7,K10,K16)</f>
        <v>0</v>
      </c>
      <c r="L6" s="382"/>
    </row>
    <row r="7" spans="1:12" s="17" customFormat="1" x14ac:dyDescent="0.15">
      <c r="A7" s="46" t="s">
        <v>57</v>
      </c>
      <c r="B7" s="47"/>
      <c r="C7" s="47"/>
      <c r="D7" s="48"/>
      <c r="E7" s="47"/>
      <c r="F7" s="47"/>
      <c r="G7" s="47"/>
      <c r="H7" s="47"/>
      <c r="I7" s="49"/>
      <c r="J7" s="50">
        <f>SUM(J8:J9)</f>
        <v>0</v>
      </c>
      <c r="K7" s="50">
        <f>SUM(K8:K9)</f>
        <v>0</v>
      </c>
      <c r="L7" s="383"/>
    </row>
    <row r="8" spans="1:12" s="17" customFormat="1" x14ac:dyDescent="0.15">
      <c r="A8" s="29"/>
      <c r="B8" s="17" t="s">
        <v>67</v>
      </c>
      <c r="C8" s="17" t="s">
        <v>68</v>
      </c>
      <c r="D8" s="13"/>
      <c r="E8" s="17" t="s">
        <v>20</v>
      </c>
      <c r="F8" s="17" t="s">
        <v>69</v>
      </c>
      <c r="H8" s="17" t="s">
        <v>70</v>
      </c>
      <c r="I8" s="30" t="s">
        <v>71</v>
      </c>
      <c r="J8" s="31">
        <f>D8*G8</f>
        <v>0</v>
      </c>
      <c r="K8" s="32">
        <f>J8</f>
        <v>0</v>
      </c>
      <c r="L8" s="383"/>
    </row>
    <row r="9" spans="1:12" s="17" customFormat="1" x14ac:dyDescent="0.15">
      <c r="A9" s="29"/>
      <c r="D9" s="13"/>
      <c r="I9" s="30"/>
      <c r="J9" s="31"/>
      <c r="K9" s="32">
        <f>J9</f>
        <v>0</v>
      </c>
      <c r="L9" s="383"/>
    </row>
    <row r="10" spans="1:12" s="17" customFormat="1" x14ac:dyDescent="0.15">
      <c r="A10" s="385" t="s">
        <v>58</v>
      </c>
      <c r="B10" s="386"/>
      <c r="C10" s="47"/>
      <c r="D10" s="61"/>
      <c r="E10" s="47"/>
      <c r="F10" s="47"/>
      <c r="G10" s="47"/>
      <c r="H10" s="47"/>
      <c r="I10" s="62"/>
      <c r="J10" s="50">
        <f>SUM(J11:J15)</f>
        <v>0</v>
      </c>
      <c r="K10" s="50">
        <f>SUM(K11:K15)</f>
        <v>0</v>
      </c>
      <c r="L10" s="383"/>
    </row>
    <row r="11" spans="1:12" s="17" customFormat="1" x14ac:dyDescent="0.15">
      <c r="A11" s="29"/>
      <c r="B11" s="17" t="s">
        <v>72</v>
      </c>
      <c r="C11" s="17" t="s">
        <v>68</v>
      </c>
      <c r="D11" s="13"/>
      <c r="E11" s="17" t="s">
        <v>20</v>
      </c>
      <c r="F11" s="17" t="s">
        <v>69</v>
      </c>
      <c r="H11" s="17" t="s">
        <v>70</v>
      </c>
      <c r="I11" s="30" t="s">
        <v>71</v>
      </c>
      <c r="J11" s="31">
        <f t="shared" ref="J11:J12" si="0">D11*G11</f>
        <v>0</v>
      </c>
      <c r="K11" s="32">
        <f>J11</f>
        <v>0</v>
      </c>
      <c r="L11" s="383"/>
    </row>
    <row r="12" spans="1:12" s="17" customFormat="1" x14ac:dyDescent="0.15">
      <c r="A12" s="29"/>
      <c r="B12" s="17" t="s">
        <v>73</v>
      </c>
      <c r="C12" s="17" t="s">
        <v>68</v>
      </c>
      <c r="D12" s="13"/>
      <c r="E12" s="17" t="s">
        <v>20</v>
      </c>
      <c r="F12" s="17" t="s">
        <v>69</v>
      </c>
      <c r="H12" s="17" t="s">
        <v>70</v>
      </c>
      <c r="I12" s="30" t="s">
        <v>71</v>
      </c>
      <c r="J12" s="31">
        <f t="shared" si="0"/>
        <v>0</v>
      </c>
      <c r="K12" s="32">
        <f>J12</f>
        <v>0</v>
      </c>
      <c r="L12" s="383"/>
    </row>
    <row r="13" spans="1:12" s="17" customFormat="1" x14ac:dyDescent="0.15">
      <c r="A13" s="29"/>
      <c r="B13" s="17" t="s">
        <v>75</v>
      </c>
      <c r="D13" s="13"/>
      <c r="I13" s="30" t="s">
        <v>71</v>
      </c>
      <c r="J13" s="31"/>
      <c r="K13" s="32">
        <f>J13</f>
        <v>0</v>
      </c>
      <c r="L13" s="383"/>
    </row>
    <row r="14" spans="1:12" s="17" customFormat="1" x14ac:dyDescent="0.15">
      <c r="A14" s="29"/>
      <c r="B14" s="17" t="s">
        <v>76</v>
      </c>
      <c r="D14" s="13"/>
      <c r="I14" s="30" t="s">
        <v>71</v>
      </c>
      <c r="J14" s="31"/>
      <c r="K14" s="32">
        <f>J14</f>
        <v>0</v>
      </c>
      <c r="L14" s="383"/>
    </row>
    <row r="15" spans="1:12" s="17" customFormat="1" x14ac:dyDescent="0.15">
      <c r="A15" s="29"/>
      <c r="B15" s="17" t="s">
        <v>77</v>
      </c>
      <c r="D15" s="13"/>
      <c r="I15" s="30" t="s">
        <v>71</v>
      </c>
      <c r="J15" s="31"/>
      <c r="K15" s="32">
        <f>J15</f>
        <v>0</v>
      </c>
      <c r="L15" s="383"/>
    </row>
    <row r="16" spans="1:12" s="17" customFormat="1" x14ac:dyDescent="0.15">
      <c r="A16" s="46" t="s">
        <v>59</v>
      </c>
      <c r="B16" s="47"/>
      <c r="C16" s="47"/>
      <c r="D16" s="48"/>
      <c r="E16" s="47"/>
      <c r="F16" s="47"/>
      <c r="G16" s="47"/>
      <c r="H16" s="47"/>
      <c r="I16" s="49"/>
      <c r="J16" s="50">
        <f>SUM(J17:J18)</f>
        <v>0</v>
      </c>
      <c r="K16" s="50">
        <f>SUM(K17:K18)</f>
        <v>0</v>
      </c>
      <c r="L16" s="383"/>
    </row>
    <row r="17" spans="1:13" s="17" customFormat="1" x14ac:dyDescent="0.15">
      <c r="A17" s="29"/>
      <c r="B17" s="17" t="s">
        <v>79</v>
      </c>
      <c r="D17" s="13"/>
      <c r="I17" s="30" t="s">
        <v>71</v>
      </c>
      <c r="J17" s="31"/>
      <c r="K17" s="32">
        <f>J17</f>
        <v>0</v>
      </c>
      <c r="L17" s="383"/>
    </row>
    <row r="18" spans="1:13" s="17" customFormat="1" x14ac:dyDescent="0.15">
      <c r="A18" s="29"/>
      <c r="B18" s="17" t="s">
        <v>80</v>
      </c>
      <c r="D18" s="13"/>
      <c r="I18" s="30" t="s">
        <v>71</v>
      </c>
      <c r="J18" s="31"/>
      <c r="K18" s="32">
        <f>J18</f>
        <v>0</v>
      </c>
      <c r="L18" s="383"/>
    </row>
    <row r="19" spans="1:13" s="17" customFormat="1" x14ac:dyDescent="0.15">
      <c r="A19" s="56" t="s">
        <v>28</v>
      </c>
      <c r="B19" s="57"/>
      <c r="C19" s="57"/>
      <c r="D19" s="58"/>
      <c r="E19" s="57"/>
      <c r="F19" s="57"/>
      <c r="G19" s="57"/>
      <c r="H19" s="57"/>
      <c r="I19" s="59"/>
      <c r="J19" s="60">
        <f>SUM(J20,J26)</f>
        <v>0</v>
      </c>
      <c r="K19" s="60">
        <f>SUM(K20,K26)</f>
        <v>0</v>
      </c>
      <c r="L19" s="383"/>
    </row>
    <row r="20" spans="1:13" s="17" customFormat="1" x14ac:dyDescent="0.15">
      <c r="A20" s="46" t="s">
        <v>288</v>
      </c>
      <c r="B20" s="47"/>
      <c r="C20" s="47"/>
      <c r="D20" s="61"/>
      <c r="E20" s="47"/>
      <c r="F20" s="47"/>
      <c r="G20" s="47"/>
      <c r="H20" s="47"/>
      <c r="I20" s="62"/>
      <c r="J20" s="50">
        <f>SUM(J21:J25)</f>
        <v>0</v>
      </c>
      <c r="K20" s="50">
        <f>SUM(K21:K25)</f>
        <v>0</v>
      </c>
      <c r="L20" s="383"/>
    </row>
    <row r="21" spans="1:13" s="17" customFormat="1" x14ac:dyDescent="0.15">
      <c r="A21" s="29" t="s">
        <v>95</v>
      </c>
      <c r="C21" s="17" t="s">
        <v>68</v>
      </c>
      <c r="D21" s="13"/>
      <c r="E21" s="17" t="s">
        <v>20</v>
      </c>
      <c r="F21" s="17" t="s">
        <v>69</v>
      </c>
      <c r="H21" s="17" t="s">
        <v>70</v>
      </c>
      <c r="I21" s="30" t="s">
        <v>71</v>
      </c>
      <c r="J21" s="31">
        <f>D21*G21</f>
        <v>0</v>
      </c>
      <c r="K21" s="33">
        <f>J21</f>
        <v>0</v>
      </c>
      <c r="L21" s="383"/>
      <c r="M21" s="34"/>
    </row>
    <row r="22" spans="1:13" s="17" customFormat="1" x14ac:dyDescent="0.15">
      <c r="A22" s="29" t="s">
        <v>96</v>
      </c>
      <c r="D22" s="13"/>
      <c r="E22" s="17" t="s">
        <v>20</v>
      </c>
      <c r="F22" s="17" t="s">
        <v>69</v>
      </c>
      <c r="H22" s="17" t="s">
        <v>70</v>
      </c>
      <c r="I22" s="30" t="s">
        <v>71</v>
      </c>
      <c r="J22" s="31">
        <f>D22*G22</f>
        <v>0</v>
      </c>
      <c r="K22" s="33">
        <f t="shared" ref="K22:K25" si="1">J22</f>
        <v>0</v>
      </c>
      <c r="L22" s="383"/>
      <c r="M22" s="34"/>
    </row>
    <row r="23" spans="1:13" s="17" customFormat="1" x14ac:dyDescent="0.15">
      <c r="A23" s="29"/>
      <c r="D23" s="13"/>
      <c r="E23" s="17" t="s">
        <v>20</v>
      </c>
      <c r="F23" s="17" t="s">
        <v>69</v>
      </c>
      <c r="H23" s="17" t="s">
        <v>70</v>
      </c>
      <c r="I23" s="30" t="s">
        <v>71</v>
      </c>
      <c r="J23" s="31">
        <f t="shared" ref="J23:J25" si="2">D23*G23</f>
        <v>0</v>
      </c>
      <c r="K23" s="33">
        <f t="shared" si="1"/>
        <v>0</v>
      </c>
      <c r="L23" s="383"/>
      <c r="M23" s="34"/>
    </row>
    <row r="24" spans="1:13" s="17" customFormat="1" x14ac:dyDescent="0.15">
      <c r="A24" s="29"/>
      <c r="D24" s="13"/>
      <c r="E24" s="17" t="s">
        <v>20</v>
      </c>
      <c r="F24" s="17" t="s">
        <v>69</v>
      </c>
      <c r="H24" s="17" t="s">
        <v>70</v>
      </c>
      <c r="I24" s="30" t="s">
        <v>71</v>
      </c>
      <c r="J24" s="31">
        <f t="shared" si="2"/>
        <v>0</v>
      </c>
      <c r="K24" s="33">
        <f t="shared" si="1"/>
        <v>0</v>
      </c>
      <c r="L24" s="383"/>
      <c r="M24" s="34"/>
    </row>
    <row r="25" spans="1:13" s="17" customFormat="1" x14ac:dyDescent="0.15">
      <c r="A25" s="29"/>
      <c r="C25" s="17" t="s">
        <v>68</v>
      </c>
      <c r="D25" s="13"/>
      <c r="E25" s="17" t="s">
        <v>20</v>
      </c>
      <c r="F25" s="17" t="s">
        <v>69</v>
      </c>
      <c r="H25" s="17" t="s">
        <v>70</v>
      </c>
      <c r="I25" s="30" t="s">
        <v>71</v>
      </c>
      <c r="J25" s="31">
        <f t="shared" si="2"/>
        <v>0</v>
      </c>
      <c r="K25" s="33">
        <f t="shared" si="1"/>
        <v>0</v>
      </c>
      <c r="L25" s="383"/>
    </row>
    <row r="26" spans="1:13" s="17" customFormat="1" x14ac:dyDescent="0.15">
      <c r="A26" s="46" t="s">
        <v>60</v>
      </c>
      <c r="B26" s="47"/>
      <c r="C26" s="47"/>
      <c r="D26" s="61"/>
      <c r="E26" s="47"/>
      <c r="F26" s="47"/>
      <c r="G26" s="47"/>
      <c r="H26" s="47"/>
      <c r="I26" s="62"/>
      <c r="J26" s="50">
        <f>SUM(J27)</f>
        <v>0</v>
      </c>
      <c r="K26" s="50">
        <f>SUM(K27)</f>
        <v>0</v>
      </c>
      <c r="L26" s="383"/>
    </row>
    <row r="27" spans="1:13" s="17" customFormat="1" x14ac:dyDescent="0.15">
      <c r="A27" s="29"/>
      <c r="C27" s="17" t="s">
        <v>68</v>
      </c>
      <c r="D27" s="13"/>
      <c r="E27" s="17" t="s">
        <v>20</v>
      </c>
      <c r="F27" s="17" t="s">
        <v>69</v>
      </c>
      <c r="H27" s="17" t="s">
        <v>82</v>
      </c>
      <c r="I27" s="30" t="s">
        <v>71</v>
      </c>
      <c r="J27" s="31">
        <f t="shared" ref="J27" si="3">D27*G27</f>
        <v>0</v>
      </c>
      <c r="K27" s="33">
        <f>J27</f>
        <v>0</v>
      </c>
      <c r="L27" s="383"/>
    </row>
    <row r="28" spans="1:13" s="17" customFormat="1" x14ac:dyDescent="0.15">
      <c r="A28" s="56" t="s">
        <v>29</v>
      </c>
      <c r="B28" s="57"/>
      <c r="C28" s="57"/>
      <c r="D28" s="58"/>
      <c r="E28" s="57"/>
      <c r="F28" s="57"/>
      <c r="G28" s="57"/>
      <c r="H28" s="57"/>
      <c r="I28" s="59"/>
      <c r="J28" s="60">
        <f>SUM(J29,J32,J36,J38)</f>
        <v>0</v>
      </c>
      <c r="K28" s="63">
        <f>SUM(K29,K32,K36,K38)</f>
        <v>0</v>
      </c>
      <c r="L28" s="383"/>
    </row>
    <row r="29" spans="1:13" s="17" customFormat="1" x14ac:dyDescent="0.15">
      <c r="A29" s="46" t="s">
        <v>61</v>
      </c>
      <c r="B29" s="47"/>
      <c r="C29" s="47"/>
      <c r="D29" s="61"/>
      <c r="E29" s="47"/>
      <c r="F29" s="47"/>
      <c r="G29" s="47"/>
      <c r="H29" s="47"/>
      <c r="I29" s="62"/>
      <c r="J29" s="50">
        <f>SUM(J30:J31)</f>
        <v>0</v>
      </c>
      <c r="K29" s="50">
        <f>SUM(K30:K31)</f>
        <v>0</v>
      </c>
      <c r="L29" s="383"/>
    </row>
    <row r="30" spans="1:13" s="17" customFormat="1" x14ac:dyDescent="0.15">
      <c r="A30" s="29"/>
      <c r="B30" s="17" t="s">
        <v>84</v>
      </c>
      <c r="D30" s="13"/>
      <c r="I30" s="30" t="s">
        <v>71</v>
      </c>
      <c r="J30" s="32"/>
      <c r="K30" s="32">
        <f>J30</f>
        <v>0</v>
      </c>
      <c r="L30" s="383"/>
    </row>
    <row r="31" spans="1:13" s="17" customFormat="1" x14ac:dyDescent="0.15">
      <c r="A31" s="29"/>
      <c r="B31" s="17" t="s">
        <v>85</v>
      </c>
      <c r="D31" s="13"/>
      <c r="I31" s="30" t="s">
        <v>71</v>
      </c>
      <c r="J31" s="32"/>
      <c r="K31" s="32">
        <f>J31</f>
        <v>0</v>
      </c>
      <c r="L31" s="383"/>
    </row>
    <row r="32" spans="1:13" s="17" customFormat="1" x14ac:dyDescent="0.15">
      <c r="A32" s="46" t="s">
        <v>62</v>
      </c>
      <c r="B32" s="47"/>
      <c r="C32" s="47"/>
      <c r="D32" s="48"/>
      <c r="E32" s="47"/>
      <c r="F32" s="47"/>
      <c r="G32" s="47"/>
      <c r="H32" s="47"/>
      <c r="I32" s="62"/>
      <c r="J32" s="50">
        <f>SUM(J33:J35)</f>
        <v>0</v>
      </c>
      <c r="K32" s="50">
        <f>SUM(K33:K35)</f>
        <v>0</v>
      </c>
      <c r="L32" s="383"/>
    </row>
    <row r="33" spans="1:12" s="17" customFormat="1" x14ac:dyDescent="0.15">
      <c r="A33" s="29" t="s">
        <v>289</v>
      </c>
      <c r="B33" s="17" t="s">
        <v>197</v>
      </c>
      <c r="C33" s="17" t="s">
        <v>68</v>
      </c>
      <c r="D33" s="13"/>
      <c r="E33" s="17" t="s">
        <v>20</v>
      </c>
      <c r="F33" s="17" t="s">
        <v>69</v>
      </c>
      <c r="H33" s="17" t="s">
        <v>196</v>
      </c>
      <c r="I33" s="30" t="s">
        <v>71</v>
      </c>
      <c r="J33" s="31">
        <f>D33*G33</f>
        <v>0</v>
      </c>
      <c r="K33" s="32">
        <f>J33</f>
        <v>0</v>
      </c>
      <c r="L33" s="383"/>
    </row>
    <row r="34" spans="1:12" s="17" customFormat="1" x14ac:dyDescent="0.15">
      <c r="A34" s="29"/>
      <c r="B34" s="17" t="s">
        <v>198</v>
      </c>
      <c r="C34" s="17" t="s">
        <v>68</v>
      </c>
      <c r="D34" s="13"/>
      <c r="E34" s="17" t="s">
        <v>20</v>
      </c>
      <c r="F34" s="17" t="s">
        <v>69</v>
      </c>
      <c r="H34" s="17" t="s">
        <v>196</v>
      </c>
      <c r="I34" s="30" t="s">
        <v>71</v>
      </c>
      <c r="J34" s="31">
        <f>D34*G34</f>
        <v>0</v>
      </c>
      <c r="K34" s="32">
        <f t="shared" ref="K34:K35" si="4">J34</f>
        <v>0</v>
      </c>
      <c r="L34" s="383"/>
    </row>
    <row r="35" spans="1:12" s="17" customFormat="1" x14ac:dyDescent="0.15">
      <c r="A35" s="29" t="s">
        <v>86</v>
      </c>
      <c r="B35" s="17" t="s">
        <v>198</v>
      </c>
      <c r="C35" s="17" t="s">
        <v>68</v>
      </c>
      <c r="D35" s="13"/>
      <c r="E35" s="17" t="s">
        <v>20</v>
      </c>
      <c r="F35" s="17" t="s">
        <v>69</v>
      </c>
      <c r="H35" s="17" t="s">
        <v>196</v>
      </c>
      <c r="I35" s="30" t="s">
        <v>71</v>
      </c>
      <c r="J35" s="31">
        <f t="shared" ref="J35" si="5">D35*G35</f>
        <v>0</v>
      </c>
      <c r="K35" s="32">
        <f t="shared" si="4"/>
        <v>0</v>
      </c>
      <c r="L35" s="383"/>
    </row>
    <row r="36" spans="1:12" s="17" customFormat="1" x14ac:dyDescent="0.15">
      <c r="A36" s="46" t="s">
        <v>63</v>
      </c>
      <c r="B36" s="47"/>
      <c r="C36" s="47"/>
      <c r="D36" s="61"/>
      <c r="E36" s="47"/>
      <c r="F36" s="47"/>
      <c r="G36" s="47"/>
      <c r="H36" s="47"/>
      <c r="I36" s="62"/>
      <c r="J36" s="50">
        <f>SUM(J37)</f>
        <v>0</v>
      </c>
      <c r="K36" s="50">
        <f>SUM(K37)</f>
        <v>0</v>
      </c>
      <c r="L36" s="383"/>
    </row>
    <row r="37" spans="1:12" s="17" customFormat="1" x14ac:dyDescent="0.15">
      <c r="A37" s="29"/>
      <c r="B37" s="17" t="s">
        <v>200</v>
      </c>
      <c r="D37" s="13"/>
      <c r="I37" s="30" t="s">
        <v>71</v>
      </c>
      <c r="J37" s="32"/>
      <c r="K37" s="32">
        <f>J37</f>
        <v>0</v>
      </c>
      <c r="L37" s="383"/>
    </row>
    <row r="38" spans="1:12" s="17" customFormat="1" x14ac:dyDescent="0.15">
      <c r="A38" s="46" t="s">
        <v>64</v>
      </c>
      <c r="B38" s="47"/>
      <c r="C38" s="47"/>
      <c r="D38" s="48"/>
      <c r="E38" s="47"/>
      <c r="F38" s="47"/>
      <c r="G38" s="47"/>
      <c r="H38" s="47"/>
      <c r="I38" s="62"/>
      <c r="J38" s="50">
        <f>SUM(J39:J48)</f>
        <v>0</v>
      </c>
      <c r="K38" s="50">
        <f>SUM(K39:K48)</f>
        <v>0</v>
      </c>
      <c r="L38" s="383"/>
    </row>
    <row r="39" spans="1:12" s="113" customFormat="1" x14ac:dyDescent="0.15">
      <c r="A39" s="29" t="s">
        <v>152</v>
      </c>
      <c r="C39" s="113" t="s">
        <v>68</v>
      </c>
      <c r="D39" s="117"/>
      <c r="E39" s="113" t="s">
        <v>20</v>
      </c>
      <c r="F39" s="113" t="s">
        <v>69</v>
      </c>
      <c r="H39" s="113" t="s">
        <v>88</v>
      </c>
      <c r="I39" s="118" t="s">
        <v>71</v>
      </c>
      <c r="J39" s="120">
        <f>D39*G39</f>
        <v>0</v>
      </c>
      <c r="K39" s="121">
        <f t="shared" ref="K39:K48" si="6">J39</f>
        <v>0</v>
      </c>
      <c r="L39" s="383"/>
    </row>
    <row r="40" spans="1:12" s="113" customFormat="1" x14ac:dyDescent="0.15">
      <c r="A40" s="29" t="s">
        <v>153</v>
      </c>
      <c r="D40" s="117"/>
      <c r="I40" s="118"/>
      <c r="J40" s="120"/>
      <c r="K40" s="121">
        <f t="shared" si="6"/>
        <v>0</v>
      </c>
      <c r="L40" s="383"/>
    </row>
    <row r="41" spans="1:12" s="113" customFormat="1" x14ac:dyDescent="0.15">
      <c r="A41" s="29" t="s">
        <v>158</v>
      </c>
      <c r="D41" s="117"/>
      <c r="I41" s="118"/>
      <c r="J41" s="120"/>
      <c r="K41" s="121">
        <f t="shared" si="6"/>
        <v>0</v>
      </c>
      <c r="L41" s="383"/>
    </row>
    <row r="42" spans="1:12" s="113" customFormat="1" x14ac:dyDescent="0.15">
      <c r="A42" s="29" t="s">
        <v>157</v>
      </c>
      <c r="C42" s="113" t="s">
        <v>68</v>
      </c>
      <c r="D42" s="117"/>
      <c r="E42" s="113" t="s">
        <v>20</v>
      </c>
      <c r="F42" s="113" t="s">
        <v>69</v>
      </c>
      <c r="H42" s="113" t="s">
        <v>88</v>
      </c>
      <c r="I42" s="118" t="s">
        <v>71</v>
      </c>
      <c r="J42" s="120">
        <f>D42*G42</f>
        <v>0</v>
      </c>
      <c r="K42" s="121">
        <f t="shared" si="6"/>
        <v>0</v>
      </c>
      <c r="L42" s="383"/>
    </row>
    <row r="43" spans="1:12" s="113" customFormat="1" x14ac:dyDescent="0.15">
      <c r="A43" s="29" t="s">
        <v>156</v>
      </c>
      <c r="D43" s="117"/>
      <c r="I43" s="118"/>
      <c r="J43" s="120"/>
      <c r="K43" s="121">
        <f t="shared" si="6"/>
        <v>0</v>
      </c>
      <c r="L43" s="383"/>
    </row>
    <row r="44" spans="1:12" s="113" customFormat="1" x14ac:dyDescent="0.15">
      <c r="A44" s="29" t="s">
        <v>155</v>
      </c>
      <c r="D44" s="117"/>
      <c r="I44" s="118"/>
      <c r="J44" s="120"/>
      <c r="K44" s="121">
        <f t="shared" si="6"/>
        <v>0</v>
      </c>
      <c r="L44" s="383"/>
    </row>
    <row r="45" spans="1:12" s="113" customFormat="1" x14ac:dyDescent="0.15">
      <c r="A45" s="29" t="s">
        <v>154</v>
      </c>
      <c r="D45" s="117"/>
      <c r="I45" s="118"/>
      <c r="J45" s="120"/>
      <c r="K45" s="121">
        <f t="shared" si="6"/>
        <v>0</v>
      </c>
      <c r="L45" s="383"/>
    </row>
    <row r="46" spans="1:12" s="113" customFormat="1" x14ac:dyDescent="0.15">
      <c r="A46" s="119" t="s">
        <v>150</v>
      </c>
      <c r="B46" s="113" t="s">
        <v>89</v>
      </c>
      <c r="D46" s="117"/>
      <c r="I46" s="118"/>
      <c r="J46" s="120"/>
      <c r="K46" s="121">
        <f t="shared" si="6"/>
        <v>0</v>
      </c>
      <c r="L46" s="383"/>
    </row>
    <row r="47" spans="1:12" s="113" customFormat="1" x14ac:dyDescent="0.15">
      <c r="A47" s="119"/>
      <c r="B47" s="113" t="s">
        <v>90</v>
      </c>
      <c r="D47" s="117"/>
      <c r="I47" s="118"/>
      <c r="J47" s="120"/>
      <c r="K47" s="121">
        <f t="shared" si="6"/>
        <v>0</v>
      </c>
      <c r="L47" s="383"/>
    </row>
    <row r="48" spans="1:12" s="113" customFormat="1" x14ac:dyDescent="0.15">
      <c r="A48" s="119" t="s">
        <v>151</v>
      </c>
      <c r="D48" s="117"/>
      <c r="I48" s="118"/>
      <c r="J48" s="120"/>
      <c r="K48" s="121">
        <f t="shared" si="6"/>
        <v>0</v>
      </c>
      <c r="L48" s="383"/>
    </row>
    <row r="49" spans="1:13" s="35" customFormat="1" x14ac:dyDescent="0.15">
      <c r="A49" s="173" t="s">
        <v>269</v>
      </c>
      <c r="B49" s="174"/>
      <c r="C49" s="174"/>
      <c r="D49" s="175"/>
      <c r="E49" s="174"/>
      <c r="F49" s="174"/>
      <c r="G49" s="174"/>
      <c r="H49" s="174"/>
      <c r="I49" s="176"/>
      <c r="J49" s="177">
        <f>SUM(J50+J54)</f>
        <v>0</v>
      </c>
      <c r="K49" s="177">
        <f>SUM(K50+K54)</f>
        <v>0</v>
      </c>
      <c r="L49" s="383"/>
    </row>
    <row r="50" spans="1:13" s="35" customFormat="1" x14ac:dyDescent="0.15">
      <c r="A50" s="178" t="s">
        <v>270</v>
      </c>
      <c r="B50" s="179"/>
      <c r="C50" s="179"/>
      <c r="D50" s="180"/>
      <c r="E50" s="179"/>
      <c r="F50" s="179"/>
      <c r="G50" s="179"/>
      <c r="H50" s="179"/>
      <c r="I50" s="181"/>
      <c r="J50" s="182">
        <f>SUM(J51:J53)</f>
        <v>0</v>
      </c>
      <c r="K50" s="183">
        <f>SUM(K51:K53)</f>
        <v>0</v>
      </c>
      <c r="L50" s="383"/>
      <c r="M50" s="36"/>
    </row>
    <row r="51" spans="1:13" s="35" customFormat="1" x14ac:dyDescent="0.15">
      <c r="A51" s="32"/>
      <c r="B51" s="72" t="s">
        <v>346</v>
      </c>
      <c r="D51" s="72"/>
      <c r="I51" s="30" t="s">
        <v>71</v>
      </c>
      <c r="J51" s="31">
        <f>'別紙2(4)項目別明細表(委託共同事業先)【2028年度】'!$J$52</f>
        <v>0</v>
      </c>
      <c r="K51" s="74">
        <f>'別紙2(4)項目別明細表(委託共同事業先)【2028年度】'!$K$52</f>
        <v>0</v>
      </c>
      <c r="L51" s="383"/>
      <c r="M51" s="36"/>
    </row>
    <row r="52" spans="1:13" s="35" customFormat="1" x14ac:dyDescent="0.15">
      <c r="A52" s="32"/>
      <c r="B52" s="72"/>
      <c r="D52" s="72"/>
      <c r="I52" s="30"/>
      <c r="J52" s="31"/>
      <c r="K52" s="74"/>
      <c r="L52" s="383"/>
      <c r="M52" s="36"/>
    </row>
    <row r="53" spans="1:13" s="35" customFormat="1" x14ac:dyDescent="0.15">
      <c r="A53" s="73"/>
      <c r="B53" s="72"/>
      <c r="C53" s="72"/>
      <c r="D53" s="72"/>
      <c r="I53" s="30" t="s">
        <v>71</v>
      </c>
      <c r="J53" s="31"/>
      <c r="K53" s="74"/>
      <c r="L53" s="383"/>
      <c r="M53" s="37"/>
    </row>
    <row r="54" spans="1:13" s="35" customFormat="1" x14ac:dyDescent="0.15">
      <c r="A54" s="293" t="s">
        <v>271</v>
      </c>
      <c r="B54" s="296"/>
      <c r="C54" s="296"/>
      <c r="D54" s="297"/>
      <c r="E54" s="296"/>
      <c r="F54" s="296"/>
      <c r="G54" s="296"/>
      <c r="H54" s="296"/>
      <c r="I54" s="298"/>
      <c r="J54" s="299">
        <f>SUM(J55:J56)</f>
        <v>0</v>
      </c>
      <c r="K54" s="300">
        <f>SUM(K55:K56)</f>
        <v>0</v>
      </c>
      <c r="L54" s="383"/>
    </row>
    <row r="55" spans="1:13" s="35" customFormat="1" x14ac:dyDescent="0.15">
      <c r="A55" s="301"/>
      <c r="B55" s="296"/>
      <c r="C55" s="297"/>
      <c r="D55" s="297"/>
      <c r="E55" s="296"/>
      <c r="F55" s="296"/>
      <c r="G55" s="296"/>
      <c r="H55" s="296"/>
      <c r="I55" s="302" t="s">
        <v>71</v>
      </c>
      <c r="J55" s="299"/>
      <c r="K55" s="300"/>
      <c r="L55" s="383"/>
      <c r="M55" s="37"/>
    </row>
    <row r="56" spans="1:13" s="35" customFormat="1" ht="14.25" thickBot="1" x14ac:dyDescent="0.2">
      <c r="A56" s="303"/>
      <c r="B56" s="304"/>
      <c r="C56" s="304"/>
      <c r="D56" s="305"/>
      <c r="E56" s="304"/>
      <c r="F56" s="304"/>
      <c r="G56" s="304"/>
      <c r="H56" s="304"/>
      <c r="I56" s="306"/>
      <c r="J56" s="307"/>
      <c r="K56" s="308"/>
      <c r="L56" s="384"/>
    </row>
    <row r="57" spans="1:13" s="35" customFormat="1" ht="14.25" thickBot="1" x14ac:dyDescent="0.2">
      <c r="A57" s="64" t="s">
        <v>91</v>
      </c>
      <c r="B57" s="65"/>
      <c r="C57" s="65"/>
      <c r="D57" s="65"/>
      <c r="E57" s="65"/>
      <c r="F57" s="65"/>
      <c r="G57" s="65"/>
      <c r="H57" s="65"/>
      <c r="I57" s="66"/>
      <c r="J57" s="67">
        <f>SUM(J6,J19,J28,J49)</f>
        <v>0</v>
      </c>
      <c r="K57" s="67">
        <f>SUM(K6,K19,K28,K49)</f>
        <v>0</v>
      </c>
      <c r="L57" s="68">
        <f>ROUNDDOWN(SUM(K6,K19,K28,K49)*A58,-3)</f>
        <v>0</v>
      </c>
    </row>
    <row r="58" spans="1:13" x14ac:dyDescent="0.15">
      <c r="A58" s="38">
        <v>0.5</v>
      </c>
    </row>
    <row r="60" spans="1:13" x14ac:dyDescent="0.15">
      <c r="A60" s="35" t="s">
        <v>284</v>
      </c>
    </row>
    <row r="61" spans="1:13" ht="32.25" customHeight="1" x14ac:dyDescent="0.15">
      <c r="A61" s="15" t="s">
        <v>285</v>
      </c>
      <c r="B61" s="166"/>
      <c r="C61" s="166"/>
      <c r="D61" s="166"/>
      <c r="E61" s="166"/>
      <c r="F61" s="166"/>
      <c r="G61" s="166"/>
      <c r="H61" s="166"/>
      <c r="I61" s="166"/>
      <c r="J61" s="166"/>
      <c r="K61" s="166"/>
      <c r="L61" s="166"/>
    </row>
    <row r="62" spans="1:13" x14ac:dyDescent="0.15">
      <c r="A62" s="166"/>
      <c r="B62" s="166"/>
      <c r="C62" s="166"/>
      <c r="D62" s="166"/>
      <c r="E62" s="166"/>
      <c r="F62" s="166"/>
      <c r="G62" s="166"/>
      <c r="H62" s="166"/>
      <c r="I62" s="166"/>
      <c r="J62" s="166"/>
      <c r="K62" s="276" t="s">
        <v>208</v>
      </c>
      <c r="L62" s="275" t="s">
        <v>313</v>
      </c>
    </row>
    <row r="63" spans="1:13" x14ac:dyDescent="0.15">
      <c r="A63" s="166"/>
      <c r="B63" s="166"/>
      <c r="C63" s="166"/>
      <c r="D63" s="166"/>
      <c r="E63" s="166"/>
      <c r="F63" s="166"/>
      <c r="G63" s="166"/>
      <c r="H63" s="166"/>
      <c r="I63" s="166"/>
      <c r="J63" s="166"/>
      <c r="K63" s="166"/>
      <c r="L63" s="166"/>
    </row>
    <row r="64" spans="1:13" x14ac:dyDescent="0.15">
      <c r="A64" s="166"/>
      <c r="B64" s="166"/>
      <c r="C64" s="166"/>
      <c r="D64" s="166"/>
      <c r="E64" s="166"/>
      <c r="F64" s="166"/>
      <c r="G64" s="166"/>
      <c r="H64" s="166"/>
      <c r="I64" s="166"/>
      <c r="J64" s="166"/>
      <c r="K64" s="166"/>
      <c r="L64" s="166"/>
    </row>
    <row r="65" spans="1:12" x14ac:dyDescent="0.15">
      <c r="A65" s="166"/>
      <c r="B65" s="166"/>
      <c r="C65" s="166"/>
      <c r="D65" s="166"/>
      <c r="E65" s="166"/>
      <c r="F65" s="166"/>
      <c r="G65" s="166"/>
      <c r="H65" s="166"/>
      <c r="I65" s="166"/>
      <c r="J65" s="166"/>
      <c r="K65" s="166"/>
      <c r="L65" s="166"/>
    </row>
  </sheetData>
  <mergeCells count="7">
    <mergeCell ref="L6:L56"/>
    <mergeCell ref="A10:B10"/>
    <mergeCell ref="A2:L2"/>
    <mergeCell ref="B3:H3"/>
    <mergeCell ref="I3:L3"/>
    <mergeCell ref="A5:I5"/>
    <mergeCell ref="A4:K4"/>
  </mergeCells>
  <phoneticPr fontId="4"/>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M65"/>
  <sheetViews>
    <sheetView showGridLines="0" view="pageBreakPreview" zoomScaleNormal="100" zoomScaleSheetLayoutView="100" workbookViewId="0"/>
  </sheetViews>
  <sheetFormatPr defaultColWidth="9" defaultRowHeight="13.5" x14ac:dyDescent="0.15"/>
  <cols>
    <col min="1" max="1" width="23.875" style="15" bestFit="1" customWidth="1"/>
    <col min="2" max="2" width="21.375" style="15" bestFit="1" customWidth="1"/>
    <col min="3" max="3" width="3.375" style="15" bestFit="1" customWidth="1"/>
    <col min="4" max="4" width="10.875" style="8" bestFit="1" customWidth="1"/>
    <col min="5" max="6" width="3.375" style="15" bestFit="1" customWidth="1"/>
    <col min="7" max="7" width="4.5" style="15" bestFit="1" customWidth="1"/>
    <col min="8" max="8" width="4.75" style="15" bestFit="1" customWidth="1"/>
    <col min="9" max="9" width="3.375" style="15" bestFit="1" customWidth="1"/>
    <col min="10" max="11" width="21.125" style="8" customWidth="1"/>
    <col min="12" max="12" width="21.125" style="15" customWidth="1"/>
    <col min="13" max="13" width="9.25" style="15" bestFit="1" customWidth="1"/>
    <col min="14" max="16384" width="9" style="15"/>
  </cols>
  <sheetData>
    <row r="1" spans="1:12" ht="18.75" x14ac:dyDescent="0.15">
      <c r="A1" s="169"/>
      <c r="L1" s="9" t="s">
        <v>54</v>
      </c>
    </row>
    <row r="2" spans="1:12" ht="19.5" x14ac:dyDescent="0.15">
      <c r="A2" s="387" t="s">
        <v>283</v>
      </c>
      <c r="B2" s="387"/>
      <c r="C2" s="387"/>
      <c r="D2" s="387"/>
      <c r="E2" s="387"/>
      <c r="F2" s="387"/>
      <c r="G2" s="387"/>
      <c r="H2" s="387"/>
      <c r="I2" s="387"/>
      <c r="J2" s="387"/>
      <c r="K2" s="387"/>
      <c r="L2" s="387"/>
    </row>
    <row r="3" spans="1:12" ht="18.75" x14ac:dyDescent="0.15">
      <c r="B3" s="388"/>
      <c r="C3" s="388"/>
      <c r="D3" s="388"/>
      <c r="E3" s="388"/>
      <c r="F3" s="388"/>
      <c r="G3" s="388"/>
      <c r="H3" s="388"/>
      <c r="I3" s="389"/>
      <c r="J3" s="389"/>
      <c r="K3" s="389"/>
      <c r="L3" s="389"/>
    </row>
    <row r="4" spans="1:12" s="17" customFormat="1" ht="14.25" thickBot="1" x14ac:dyDescent="0.2">
      <c r="A4" s="393" t="str">
        <f>"（４）"&amp;情報項目シート!C6&amp;"　　　項目別明細表(2029年度）"</f>
        <v>（４）　　　項目別明細表(2029年度）</v>
      </c>
      <c r="B4" s="393"/>
      <c r="C4" s="393"/>
      <c r="D4" s="393"/>
      <c r="E4" s="393"/>
      <c r="F4" s="393"/>
      <c r="G4" s="393"/>
      <c r="H4" s="393"/>
      <c r="I4" s="393"/>
      <c r="J4" s="393"/>
      <c r="K4" s="393"/>
    </row>
    <row r="5" spans="1:12" s="17" customFormat="1" x14ac:dyDescent="0.15">
      <c r="A5" s="390" t="s">
        <v>66</v>
      </c>
      <c r="B5" s="391"/>
      <c r="C5" s="391"/>
      <c r="D5" s="391"/>
      <c r="E5" s="391"/>
      <c r="F5" s="391"/>
      <c r="G5" s="391"/>
      <c r="H5" s="391"/>
      <c r="I5" s="392"/>
      <c r="J5" s="26" t="s">
        <v>278</v>
      </c>
      <c r="K5" s="27" t="s">
        <v>279</v>
      </c>
      <c r="L5" s="28" t="s">
        <v>280</v>
      </c>
    </row>
    <row r="6" spans="1:12" s="17" customFormat="1" x14ac:dyDescent="0.15">
      <c r="A6" s="51" t="s">
        <v>56</v>
      </c>
      <c r="B6" s="52"/>
      <c r="C6" s="52"/>
      <c r="D6" s="53"/>
      <c r="E6" s="52"/>
      <c r="F6" s="52"/>
      <c r="G6" s="52"/>
      <c r="H6" s="52"/>
      <c r="I6" s="54"/>
      <c r="J6" s="55">
        <f>SUM(J7,J10,J16)</f>
        <v>0</v>
      </c>
      <c r="K6" s="55">
        <f>SUM(K7,K10,K16)</f>
        <v>0</v>
      </c>
      <c r="L6" s="382"/>
    </row>
    <row r="7" spans="1:12" s="17" customFormat="1" x14ac:dyDescent="0.15">
      <c r="A7" s="46" t="s">
        <v>57</v>
      </c>
      <c r="B7" s="47"/>
      <c r="C7" s="47"/>
      <c r="D7" s="48"/>
      <c r="E7" s="47"/>
      <c r="F7" s="47"/>
      <c r="G7" s="47"/>
      <c r="H7" s="47"/>
      <c r="I7" s="49"/>
      <c r="J7" s="50">
        <f>SUM(J8:J9)</f>
        <v>0</v>
      </c>
      <c r="K7" s="50">
        <f>SUM(K8:K9)</f>
        <v>0</v>
      </c>
      <c r="L7" s="383"/>
    </row>
    <row r="8" spans="1:12" s="17" customFormat="1" x14ac:dyDescent="0.15">
      <c r="A8" s="29"/>
      <c r="B8" s="17" t="s">
        <v>67</v>
      </c>
      <c r="C8" s="17" t="s">
        <v>68</v>
      </c>
      <c r="D8" s="13"/>
      <c r="E8" s="17" t="s">
        <v>20</v>
      </c>
      <c r="F8" s="17" t="s">
        <v>69</v>
      </c>
      <c r="H8" s="17" t="s">
        <v>70</v>
      </c>
      <c r="I8" s="30" t="s">
        <v>71</v>
      </c>
      <c r="J8" s="31">
        <f>D8*G8</f>
        <v>0</v>
      </c>
      <c r="K8" s="32">
        <f>J8</f>
        <v>0</v>
      </c>
      <c r="L8" s="383"/>
    </row>
    <row r="9" spans="1:12" s="17" customFormat="1" x14ac:dyDescent="0.15">
      <c r="A9" s="29"/>
      <c r="D9" s="13"/>
      <c r="I9" s="30"/>
      <c r="J9" s="31"/>
      <c r="K9" s="32">
        <f>J9</f>
        <v>0</v>
      </c>
      <c r="L9" s="383"/>
    </row>
    <row r="10" spans="1:12" s="17" customFormat="1" x14ac:dyDescent="0.15">
      <c r="A10" s="385" t="s">
        <v>58</v>
      </c>
      <c r="B10" s="386"/>
      <c r="C10" s="47"/>
      <c r="D10" s="61"/>
      <c r="E10" s="47"/>
      <c r="F10" s="47"/>
      <c r="G10" s="47"/>
      <c r="H10" s="47"/>
      <c r="I10" s="62"/>
      <c r="J10" s="50">
        <f>SUM(J11:J15)</f>
        <v>0</v>
      </c>
      <c r="K10" s="50">
        <f>SUM(K11:K15)</f>
        <v>0</v>
      </c>
      <c r="L10" s="383"/>
    </row>
    <row r="11" spans="1:12" s="17" customFormat="1" x14ac:dyDescent="0.15">
      <c r="A11" s="29"/>
      <c r="B11" s="17" t="s">
        <v>72</v>
      </c>
      <c r="C11" s="17" t="s">
        <v>68</v>
      </c>
      <c r="D11" s="13"/>
      <c r="E11" s="17" t="s">
        <v>20</v>
      </c>
      <c r="F11" s="17" t="s">
        <v>69</v>
      </c>
      <c r="H11" s="17" t="s">
        <v>70</v>
      </c>
      <c r="I11" s="30" t="s">
        <v>71</v>
      </c>
      <c r="J11" s="31">
        <f t="shared" ref="J11:J12" si="0">D11*G11</f>
        <v>0</v>
      </c>
      <c r="K11" s="32">
        <f>J11</f>
        <v>0</v>
      </c>
      <c r="L11" s="383"/>
    </row>
    <row r="12" spans="1:12" s="17" customFormat="1" x14ac:dyDescent="0.15">
      <c r="A12" s="29"/>
      <c r="B12" s="17" t="s">
        <v>73</v>
      </c>
      <c r="C12" s="17" t="s">
        <v>74</v>
      </c>
      <c r="D12" s="13"/>
      <c r="E12" s="17" t="s">
        <v>20</v>
      </c>
      <c r="F12" s="17" t="s">
        <v>69</v>
      </c>
      <c r="H12" s="17" t="s">
        <v>70</v>
      </c>
      <c r="I12" s="30" t="s">
        <v>71</v>
      </c>
      <c r="J12" s="31">
        <f t="shared" si="0"/>
        <v>0</v>
      </c>
      <c r="K12" s="32">
        <f>J12</f>
        <v>0</v>
      </c>
      <c r="L12" s="383"/>
    </row>
    <row r="13" spans="1:12" s="17" customFormat="1" x14ac:dyDescent="0.15">
      <c r="A13" s="29"/>
      <c r="B13" s="17" t="s">
        <v>75</v>
      </c>
      <c r="D13" s="13"/>
      <c r="I13" s="30" t="s">
        <v>71</v>
      </c>
      <c r="J13" s="31"/>
      <c r="K13" s="32">
        <f>J13</f>
        <v>0</v>
      </c>
      <c r="L13" s="383"/>
    </row>
    <row r="14" spans="1:12" s="17" customFormat="1" x14ac:dyDescent="0.15">
      <c r="A14" s="29"/>
      <c r="B14" s="17" t="s">
        <v>76</v>
      </c>
      <c r="D14" s="13"/>
      <c r="I14" s="30" t="s">
        <v>71</v>
      </c>
      <c r="J14" s="31"/>
      <c r="K14" s="32">
        <f>J14</f>
        <v>0</v>
      </c>
      <c r="L14" s="383"/>
    </row>
    <row r="15" spans="1:12" s="17" customFormat="1" x14ac:dyDescent="0.15">
      <c r="A15" s="29"/>
      <c r="B15" s="17" t="s">
        <v>77</v>
      </c>
      <c r="D15" s="13"/>
      <c r="I15" s="30" t="s">
        <v>78</v>
      </c>
      <c r="J15" s="31"/>
      <c r="K15" s="32">
        <f>J15</f>
        <v>0</v>
      </c>
      <c r="L15" s="383"/>
    </row>
    <row r="16" spans="1:12" s="17" customFormat="1" x14ac:dyDescent="0.15">
      <c r="A16" s="46" t="s">
        <v>59</v>
      </c>
      <c r="B16" s="47"/>
      <c r="C16" s="47"/>
      <c r="D16" s="48"/>
      <c r="E16" s="47"/>
      <c r="F16" s="47"/>
      <c r="G16" s="47"/>
      <c r="H16" s="47"/>
      <c r="I16" s="49"/>
      <c r="J16" s="50">
        <f>SUM(J17:J18)</f>
        <v>0</v>
      </c>
      <c r="K16" s="50">
        <f>SUM(K17:K18)</f>
        <v>0</v>
      </c>
      <c r="L16" s="383"/>
    </row>
    <row r="17" spans="1:13" s="17" customFormat="1" x14ac:dyDescent="0.15">
      <c r="A17" s="29"/>
      <c r="B17" s="17" t="s">
        <v>79</v>
      </c>
      <c r="D17" s="13"/>
      <c r="I17" s="30" t="s">
        <v>78</v>
      </c>
      <c r="J17" s="31"/>
      <c r="K17" s="32">
        <f>J17</f>
        <v>0</v>
      </c>
      <c r="L17" s="383"/>
    </row>
    <row r="18" spans="1:13" s="17" customFormat="1" x14ac:dyDescent="0.15">
      <c r="A18" s="29"/>
      <c r="B18" s="17" t="s">
        <v>80</v>
      </c>
      <c r="D18" s="13"/>
      <c r="I18" s="30" t="s">
        <v>78</v>
      </c>
      <c r="J18" s="31"/>
      <c r="K18" s="32">
        <f>J18</f>
        <v>0</v>
      </c>
      <c r="L18" s="383"/>
    </row>
    <row r="19" spans="1:13" s="17" customFormat="1" x14ac:dyDescent="0.15">
      <c r="A19" s="56" t="s">
        <v>28</v>
      </c>
      <c r="B19" s="57"/>
      <c r="C19" s="57"/>
      <c r="D19" s="58"/>
      <c r="E19" s="57"/>
      <c r="F19" s="57"/>
      <c r="G19" s="57"/>
      <c r="H19" s="57"/>
      <c r="I19" s="59"/>
      <c r="J19" s="60">
        <f>SUM(J20,J26)</f>
        <v>0</v>
      </c>
      <c r="K19" s="60">
        <f>SUM(K20,K26)</f>
        <v>0</v>
      </c>
      <c r="L19" s="383"/>
    </row>
    <row r="20" spans="1:13" s="17" customFormat="1" x14ac:dyDescent="0.15">
      <c r="A20" s="46" t="s">
        <v>288</v>
      </c>
      <c r="B20" s="47"/>
      <c r="C20" s="47"/>
      <c r="D20" s="61"/>
      <c r="E20" s="47"/>
      <c r="F20" s="47"/>
      <c r="G20" s="47"/>
      <c r="H20" s="47"/>
      <c r="I20" s="62"/>
      <c r="J20" s="50">
        <f>SUM(J21:J25)</f>
        <v>0</v>
      </c>
      <c r="K20" s="50">
        <f>SUM(K21:K25)</f>
        <v>0</v>
      </c>
      <c r="L20" s="383"/>
    </row>
    <row r="21" spans="1:13" s="17" customFormat="1" x14ac:dyDescent="0.15">
      <c r="A21" s="29" t="s">
        <v>95</v>
      </c>
      <c r="C21" s="17" t="s">
        <v>81</v>
      </c>
      <c r="D21" s="13"/>
      <c r="E21" s="17" t="s">
        <v>20</v>
      </c>
      <c r="F21" s="17" t="s">
        <v>69</v>
      </c>
      <c r="H21" s="17" t="s">
        <v>70</v>
      </c>
      <c r="I21" s="30" t="s">
        <v>71</v>
      </c>
      <c r="J21" s="31">
        <f>D21*G21</f>
        <v>0</v>
      </c>
      <c r="K21" s="33">
        <f>J21</f>
        <v>0</v>
      </c>
      <c r="L21" s="383"/>
      <c r="M21" s="34"/>
    </row>
    <row r="22" spans="1:13" s="17" customFormat="1" x14ac:dyDescent="0.15">
      <c r="A22" s="29" t="s">
        <v>96</v>
      </c>
      <c r="D22" s="13"/>
      <c r="E22" s="17" t="s">
        <v>20</v>
      </c>
      <c r="F22" s="17" t="s">
        <v>69</v>
      </c>
      <c r="H22" s="17" t="s">
        <v>70</v>
      </c>
      <c r="I22" s="30" t="s">
        <v>71</v>
      </c>
      <c r="J22" s="31">
        <f>D22*G22</f>
        <v>0</v>
      </c>
      <c r="K22" s="33">
        <f t="shared" ref="K22:K25" si="1">J22</f>
        <v>0</v>
      </c>
      <c r="L22" s="383"/>
      <c r="M22" s="34"/>
    </row>
    <row r="23" spans="1:13" s="17" customFormat="1" x14ac:dyDescent="0.15">
      <c r="A23" s="29"/>
      <c r="D23" s="13"/>
      <c r="E23" s="17" t="s">
        <v>20</v>
      </c>
      <c r="F23" s="17" t="s">
        <v>69</v>
      </c>
      <c r="H23" s="17" t="s">
        <v>70</v>
      </c>
      <c r="I23" s="30" t="s">
        <v>71</v>
      </c>
      <c r="J23" s="31">
        <f t="shared" ref="J23:J25" si="2">D23*G23</f>
        <v>0</v>
      </c>
      <c r="K23" s="33">
        <f t="shared" si="1"/>
        <v>0</v>
      </c>
      <c r="L23" s="383"/>
      <c r="M23" s="34"/>
    </row>
    <row r="24" spans="1:13" s="17" customFormat="1" x14ac:dyDescent="0.15">
      <c r="A24" s="29"/>
      <c r="D24" s="13"/>
      <c r="E24" s="17" t="s">
        <v>20</v>
      </c>
      <c r="F24" s="17" t="s">
        <v>69</v>
      </c>
      <c r="H24" s="17" t="s">
        <v>70</v>
      </c>
      <c r="I24" s="30" t="s">
        <v>71</v>
      </c>
      <c r="J24" s="31">
        <f t="shared" si="2"/>
        <v>0</v>
      </c>
      <c r="K24" s="33">
        <f t="shared" si="1"/>
        <v>0</v>
      </c>
      <c r="L24" s="383"/>
      <c r="M24" s="34"/>
    </row>
    <row r="25" spans="1:13" s="17" customFormat="1" x14ac:dyDescent="0.15">
      <c r="A25" s="29"/>
      <c r="C25" s="17" t="s">
        <v>81</v>
      </c>
      <c r="D25" s="13"/>
      <c r="E25" s="17" t="s">
        <v>20</v>
      </c>
      <c r="F25" s="17" t="s">
        <v>69</v>
      </c>
      <c r="H25" s="17" t="s">
        <v>70</v>
      </c>
      <c r="I25" s="30" t="s">
        <v>71</v>
      </c>
      <c r="J25" s="31">
        <f t="shared" si="2"/>
        <v>0</v>
      </c>
      <c r="K25" s="33">
        <f t="shared" si="1"/>
        <v>0</v>
      </c>
      <c r="L25" s="383"/>
    </row>
    <row r="26" spans="1:13" s="17" customFormat="1" x14ac:dyDescent="0.15">
      <c r="A26" s="46" t="s">
        <v>60</v>
      </c>
      <c r="B26" s="47"/>
      <c r="C26" s="47"/>
      <c r="D26" s="61"/>
      <c r="E26" s="47"/>
      <c r="F26" s="47"/>
      <c r="G26" s="47"/>
      <c r="H26" s="47"/>
      <c r="I26" s="62"/>
      <c r="J26" s="50">
        <f>SUM(J27)</f>
        <v>0</v>
      </c>
      <c r="K26" s="50">
        <f>SUM(K27)</f>
        <v>0</v>
      </c>
      <c r="L26" s="383"/>
    </row>
    <row r="27" spans="1:13" s="17" customFormat="1" x14ac:dyDescent="0.15">
      <c r="A27" s="29"/>
      <c r="C27" s="17" t="s">
        <v>81</v>
      </c>
      <c r="D27" s="13"/>
      <c r="E27" s="17" t="s">
        <v>20</v>
      </c>
      <c r="F27" s="17" t="s">
        <v>69</v>
      </c>
      <c r="H27" s="17" t="s">
        <v>82</v>
      </c>
      <c r="I27" s="30" t="s">
        <v>83</v>
      </c>
      <c r="J27" s="31">
        <f t="shared" ref="J27" si="3">D27*G27</f>
        <v>0</v>
      </c>
      <c r="K27" s="33">
        <f>J27</f>
        <v>0</v>
      </c>
      <c r="L27" s="383"/>
    </row>
    <row r="28" spans="1:13" s="17" customFormat="1" x14ac:dyDescent="0.15">
      <c r="A28" s="56" t="s">
        <v>29</v>
      </c>
      <c r="B28" s="57"/>
      <c r="C28" s="57"/>
      <c r="D28" s="58"/>
      <c r="E28" s="57"/>
      <c r="F28" s="57"/>
      <c r="G28" s="57"/>
      <c r="H28" s="57"/>
      <c r="I28" s="59"/>
      <c r="J28" s="60">
        <f>SUM(J29,J32,J36,J38)</f>
        <v>0</v>
      </c>
      <c r="K28" s="63">
        <f>SUM(K29,K32,K36,K38)</f>
        <v>0</v>
      </c>
      <c r="L28" s="383"/>
    </row>
    <row r="29" spans="1:13" s="17" customFormat="1" x14ac:dyDescent="0.15">
      <c r="A29" s="46" t="s">
        <v>61</v>
      </c>
      <c r="B29" s="47"/>
      <c r="C29" s="47"/>
      <c r="D29" s="61"/>
      <c r="E29" s="47"/>
      <c r="F29" s="47"/>
      <c r="G29" s="47"/>
      <c r="H29" s="47"/>
      <c r="I29" s="62"/>
      <c r="J29" s="50">
        <f>SUM(J30:J31)</f>
        <v>0</v>
      </c>
      <c r="K29" s="50">
        <f>SUM(K30:K31)</f>
        <v>0</v>
      </c>
      <c r="L29" s="383"/>
    </row>
    <row r="30" spans="1:13" s="17" customFormat="1" x14ac:dyDescent="0.15">
      <c r="A30" s="29"/>
      <c r="B30" s="17" t="s">
        <v>84</v>
      </c>
      <c r="D30" s="13"/>
      <c r="I30" s="30" t="s">
        <v>78</v>
      </c>
      <c r="J30" s="32"/>
      <c r="K30" s="32">
        <f>J30</f>
        <v>0</v>
      </c>
      <c r="L30" s="383"/>
    </row>
    <row r="31" spans="1:13" s="17" customFormat="1" x14ac:dyDescent="0.15">
      <c r="A31" s="29"/>
      <c r="B31" s="17" t="s">
        <v>85</v>
      </c>
      <c r="D31" s="13"/>
      <c r="I31" s="30" t="s">
        <v>78</v>
      </c>
      <c r="J31" s="32"/>
      <c r="K31" s="32">
        <f>J31</f>
        <v>0</v>
      </c>
      <c r="L31" s="383"/>
    </row>
    <row r="32" spans="1:13" s="17" customFormat="1" x14ac:dyDescent="0.15">
      <c r="A32" s="46" t="s">
        <v>62</v>
      </c>
      <c r="B32" s="47"/>
      <c r="C32" s="47"/>
      <c r="D32" s="48"/>
      <c r="E32" s="47"/>
      <c r="F32" s="47"/>
      <c r="G32" s="47"/>
      <c r="H32" s="47"/>
      <c r="I32" s="62"/>
      <c r="J32" s="50">
        <f>SUM(J33:J35)</f>
        <v>0</v>
      </c>
      <c r="K32" s="50">
        <f>SUM(K33:K35)</f>
        <v>0</v>
      </c>
      <c r="L32" s="383"/>
    </row>
    <row r="33" spans="1:12" s="17" customFormat="1" x14ac:dyDescent="0.15">
      <c r="A33" s="29" t="s">
        <v>289</v>
      </c>
      <c r="B33" s="17" t="s">
        <v>197</v>
      </c>
      <c r="C33" s="17" t="s">
        <v>68</v>
      </c>
      <c r="D33" s="13"/>
      <c r="E33" s="17" t="s">
        <v>20</v>
      </c>
      <c r="F33" s="17" t="s">
        <v>69</v>
      </c>
      <c r="H33" s="17" t="s">
        <v>196</v>
      </c>
      <c r="I33" s="30" t="s">
        <v>71</v>
      </c>
      <c r="J33" s="31">
        <f>D33*G33</f>
        <v>0</v>
      </c>
      <c r="K33" s="32">
        <f>J33</f>
        <v>0</v>
      </c>
      <c r="L33" s="383"/>
    </row>
    <row r="34" spans="1:12" s="17" customFormat="1" x14ac:dyDescent="0.15">
      <c r="A34" s="29"/>
      <c r="B34" s="17" t="s">
        <v>198</v>
      </c>
      <c r="C34" s="17" t="s">
        <v>68</v>
      </c>
      <c r="D34" s="13"/>
      <c r="E34" s="17" t="s">
        <v>20</v>
      </c>
      <c r="F34" s="17" t="s">
        <v>69</v>
      </c>
      <c r="H34" s="17" t="s">
        <v>196</v>
      </c>
      <c r="I34" s="30" t="s">
        <v>71</v>
      </c>
      <c r="J34" s="31">
        <f>D34*G34</f>
        <v>0</v>
      </c>
      <c r="K34" s="32">
        <f t="shared" ref="K34:K35" si="4">J34</f>
        <v>0</v>
      </c>
      <c r="L34" s="383"/>
    </row>
    <row r="35" spans="1:12" s="17" customFormat="1" x14ac:dyDescent="0.15">
      <c r="A35" s="29" t="s">
        <v>86</v>
      </c>
      <c r="B35" s="17" t="s">
        <v>198</v>
      </c>
      <c r="C35" s="17" t="s">
        <v>68</v>
      </c>
      <c r="D35" s="13"/>
      <c r="E35" s="17" t="s">
        <v>20</v>
      </c>
      <c r="F35" s="17" t="s">
        <v>69</v>
      </c>
      <c r="H35" s="17" t="s">
        <v>196</v>
      </c>
      <c r="I35" s="30" t="s">
        <v>71</v>
      </c>
      <c r="J35" s="31">
        <f t="shared" ref="J35" si="5">D35*G35</f>
        <v>0</v>
      </c>
      <c r="K35" s="32">
        <f t="shared" si="4"/>
        <v>0</v>
      </c>
      <c r="L35" s="383"/>
    </row>
    <row r="36" spans="1:12" s="17" customFormat="1" x14ac:dyDescent="0.15">
      <c r="A36" s="46" t="s">
        <v>63</v>
      </c>
      <c r="B36" s="47"/>
      <c r="C36" s="47"/>
      <c r="D36" s="61"/>
      <c r="E36" s="47"/>
      <c r="F36" s="47"/>
      <c r="G36" s="47"/>
      <c r="H36" s="47"/>
      <c r="I36" s="62"/>
      <c r="J36" s="50">
        <f>SUM(J37)</f>
        <v>0</v>
      </c>
      <c r="K36" s="50">
        <f>SUM(K37)</f>
        <v>0</v>
      </c>
      <c r="L36" s="383"/>
    </row>
    <row r="37" spans="1:12" s="17" customFormat="1" x14ac:dyDescent="0.15">
      <c r="A37" s="29"/>
      <c r="B37" s="17" t="s">
        <v>200</v>
      </c>
      <c r="D37" s="13"/>
      <c r="I37" s="30" t="s">
        <v>87</v>
      </c>
      <c r="J37" s="32"/>
      <c r="K37" s="32">
        <f>J37</f>
        <v>0</v>
      </c>
      <c r="L37" s="383"/>
    </row>
    <row r="38" spans="1:12" s="17" customFormat="1" x14ac:dyDescent="0.15">
      <c r="A38" s="46" t="s">
        <v>64</v>
      </c>
      <c r="B38" s="47"/>
      <c r="C38" s="47"/>
      <c r="D38" s="48"/>
      <c r="E38" s="47"/>
      <c r="F38" s="47"/>
      <c r="G38" s="47"/>
      <c r="H38" s="47"/>
      <c r="I38" s="62"/>
      <c r="J38" s="50">
        <f>SUM(J39:J48)</f>
        <v>0</v>
      </c>
      <c r="K38" s="50">
        <f>SUM(K39:K48)</f>
        <v>0</v>
      </c>
      <c r="L38" s="383"/>
    </row>
    <row r="39" spans="1:12" s="113" customFormat="1" x14ac:dyDescent="0.15">
      <c r="A39" s="29" t="s">
        <v>152</v>
      </c>
      <c r="C39" s="113" t="s">
        <v>68</v>
      </c>
      <c r="D39" s="117"/>
      <c r="E39" s="113" t="s">
        <v>20</v>
      </c>
      <c r="F39" s="113" t="s">
        <v>69</v>
      </c>
      <c r="H39" s="113" t="s">
        <v>88</v>
      </c>
      <c r="I39" s="118" t="s">
        <v>71</v>
      </c>
      <c r="J39" s="120">
        <f>D39*G39</f>
        <v>0</v>
      </c>
      <c r="K39" s="121">
        <f t="shared" ref="K39:K48" si="6">J39</f>
        <v>0</v>
      </c>
      <c r="L39" s="383"/>
    </row>
    <row r="40" spans="1:12" s="113" customFormat="1" x14ac:dyDescent="0.15">
      <c r="A40" s="29" t="s">
        <v>153</v>
      </c>
      <c r="D40" s="117"/>
      <c r="I40" s="118"/>
      <c r="J40" s="120"/>
      <c r="K40" s="121">
        <f t="shared" si="6"/>
        <v>0</v>
      </c>
      <c r="L40" s="383"/>
    </row>
    <row r="41" spans="1:12" s="113" customFormat="1" x14ac:dyDescent="0.15">
      <c r="A41" s="29" t="s">
        <v>158</v>
      </c>
      <c r="D41" s="117"/>
      <c r="I41" s="118"/>
      <c r="J41" s="120"/>
      <c r="K41" s="121">
        <f t="shared" si="6"/>
        <v>0</v>
      </c>
      <c r="L41" s="383"/>
    </row>
    <row r="42" spans="1:12" s="113" customFormat="1" x14ac:dyDescent="0.15">
      <c r="A42" s="29" t="s">
        <v>157</v>
      </c>
      <c r="C42" s="113" t="s">
        <v>68</v>
      </c>
      <c r="D42" s="117"/>
      <c r="E42" s="113" t="s">
        <v>20</v>
      </c>
      <c r="F42" s="113" t="s">
        <v>69</v>
      </c>
      <c r="H42" s="113" t="s">
        <v>88</v>
      </c>
      <c r="I42" s="118" t="s">
        <v>71</v>
      </c>
      <c r="J42" s="120">
        <f>D42*G42</f>
        <v>0</v>
      </c>
      <c r="K42" s="121">
        <f t="shared" si="6"/>
        <v>0</v>
      </c>
      <c r="L42" s="383"/>
    </row>
    <row r="43" spans="1:12" s="113" customFormat="1" x14ac:dyDescent="0.15">
      <c r="A43" s="29" t="s">
        <v>156</v>
      </c>
      <c r="D43" s="117"/>
      <c r="I43" s="118"/>
      <c r="J43" s="120"/>
      <c r="K43" s="121">
        <f t="shared" si="6"/>
        <v>0</v>
      </c>
      <c r="L43" s="383"/>
    </row>
    <row r="44" spans="1:12" s="113" customFormat="1" x14ac:dyDescent="0.15">
      <c r="A44" s="29" t="s">
        <v>155</v>
      </c>
      <c r="D44" s="117"/>
      <c r="I44" s="118"/>
      <c r="J44" s="120"/>
      <c r="K44" s="121">
        <f t="shared" si="6"/>
        <v>0</v>
      </c>
      <c r="L44" s="383"/>
    </row>
    <row r="45" spans="1:12" s="113" customFormat="1" x14ac:dyDescent="0.15">
      <c r="A45" s="29" t="s">
        <v>154</v>
      </c>
      <c r="D45" s="117"/>
      <c r="I45" s="118"/>
      <c r="J45" s="120"/>
      <c r="K45" s="121">
        <f t="shared" si="6"/>
        <v>0</v>
      </c>
      <c r="L45" s="383"/>
    </row>
    <row r="46" spans="1:12" s="113" customFormat="1" x14ac:dyDescent="0.15">
      <c r="A46" s="119" t="s">
        <v>150</v>
      </c>
      <c r="B46" s="113" t="s">
        <v>89</v>
      </c>
      <c r="D46" s="117"/>
      <c r="I46" s="118"/>
      <c r="J46" s="120"/>
      <c r="K46" s="121">
        <f t="shared" si="6"/>
        <v>0</v>
      </c>
      <c r="L46" s="383"/>
    </row>
    <row r="47" spans="1:12" s="113" customFormat="1" x14ac:dyDescent="0.15">
      <c r="A47" s="119"/>
      <c r="B47" s="113" t="s">
        <v>90</v>
      </c>
      <c r="D47" s="117"/>
      <c r="I47" s="118"/>
      <c r="J47" s="120"/>
      <c r="K47" s="121">
        <f t="shared" si="6"/>
        <v>0</v>
      </c>
      <c r="L47" s="383"/>
    </row>
    <row r="48" spans="1:12" s="113" customFormat="1" x14ac:dyDescent="0.15">
      <c r="A48" s="119" t="s">
        <v>151</v>
      </c>
      <c r="D48" s="117"/>
      <c r="I48" s="118"/>
      <c r="J48" s="120"/>
      <c r="K48" s="121">
        <f t="shared" si="6"/>
        <v>0</v>
      </c>
      <c r="L48" s="383"/>
    </row>
    <row r="49" spans="1:13" s="35" customFormat="1" x14ac:dyDescent="0.15">
      <c r="A49" s="173" t="s">
        <v>269</v>
      </c>
      <c r="B49" s="174"/>
      <c r="C49" s="174"/>
      <c r="D49" s="175"/>
      <c r="E49" s="174"/>
      <c r="F49" s="174"/>
      <c r="G49" s="174"/>
      <c r="H49" s="174"/>
      <c r="I49" s="176"/>
      <c r="J49" s="177">
        <f>SUM(J50+J54)</f>
        <v>0</v>
      </c>
      <c r="K49" s="177">
        <f>SUM(K50+K54)</f>
        <v>0</v>
      </c>
      <c r="L49" s="383"/>
    </row>
    <row r="50" spans="1:13" s="35" customFormat="1" x14ac:dyDescent="0.15">
      <c r="A50" s="178" t="s">
        <v>270</v>
      </c>
      <c r="B50" s="179"/>
      <c r="C50" s="179"/>
      <c r="D50" s="180"/>
      <c r="E50" s="179"/>
      <c r="F50" s="179"/>
      <c r="G50" s="179"/>
      <c r="H50" s="179"/>
      <c r="I50" s="181"/>
      <c r="J50" s="182">
        <f>SUM(J51:J53)</f>
        <v>0</v>
      </c>
      <c r="K50" s="183">
        <f>SUM(K51:K53)</f>
        <v>0</v>
      </c>
      <c r="L50" s="383"/>
      <c r="M50" s="36"/>
    </row>
    <row r="51" spans="1:13" s="35" customFormat="1" x14ac:dyDescent="0.15">
      <c r="A51" s="32"/>
      <c r="B51" s="72" t="s">
        <v>346</v>
      </c>
      <c r="D51" s="72"/>
      <c r="I51" s="30" t="s">
        <v>71</v>
      </c>
      <c r="J51" s="31">
        <f>'別紙2(4)項目別明細表(委託共同事業先)【2029年度】'!$J$52</f>
        <v>0</v>
      </c>
      <c r="K51" s="74">
        <f>'別紙2(4)項目別明細表(委託共同事業先)【2029年度】'!$K$52</f>
        <v>0</v>
      </c>
      <c r="L51" s="383"/>
      <c r="M51" s="36"/>
    </row>
    <row r="52" spans="1:13" s="35" customFormat="1" x14ac:dyDescent="0.15">
      <c r="A52" s="32"/>
      <c r="B52" s="72"/>
      <c r="D52" s="72"/>
      <c r="I52" s="30" t="s">
        <v>71</v>
      </c>
      <c r="J52" s="31"/>
      <c r="K52" s="74"/>
      <c r="L52" s="383"/>
      <c r="M52" s="36"/>
    </row>
    <row r="53" spans="1:13" s="35" customFormat="1" x14ac:dyDescent="0.15">
      <c r="A53" s="73"/>
      <c r="B53" s="72"/>
      <c r="C53" s="72"/>
      <c r="D53" s="72"/>
      <c r="I53" s="30"/>
      <c r="J53" s="31"/>
      <c r="K53" s="74"/>
      <c r="L53" s="383"/>
      <c r="M53" s="37"/>
    </row>
    <row r="54" spans="1:13" s="35" customFormat="1" x14ac:dyDescent="0.15">
      <c r="A54" s="293" t="s">
        <v>271</v>
      </c>
      <c r="B54" s="296"/>
      <c r="C54" s="296"/>
      <c r="D54" s="297"/>
      <c r="E54" s="296"/>
      <c r="F54" s="296"/>
      <c r="G54" s="296"/>
      <c r="H54" s="296"/>
      <c r="I54" s="298"/>
      <c r="J54" s="299">
        <f>SUM(J55:J56)</f>
        <v>0</v>
      </c>
      <c r="K54" s="300">
        <f>SUM(K55:K56)</f>
        <v>0</v>
      </c>
      <c r="L54" s="383"/>
    </row>
    <row r="55" spans="1:13" s="35" customFormat="1" x14ac:dyDescent="0.15">
      <c r="A55" s="301"/>
      <c r="B55" s="296"/>
      <c r="C55" s="297"/>
      <c r="D55" s="297"/>
      <c r="E55" s="296"/>
      <c r="F55" s="296"/>
      <c r="G55" s="296"/>
      <c r="H55" s="296"/>
      <c r="I55" s="302" t="s">
        <v>87</v>
      </c>
      <c r="J55" s="299"/>
      <c r="K55" s="300"/>
      <c r="L55" s="383"/>
      <c r="M55" s="37"/>
    </row>
    <row r="56" spans="1:13" s="35" customFormat="1" ht="14.25" thickBot="1" x14ac:dyDescent="0.2">
      <c r="A56" s="303"/>
      <c r="B56" s="304"/>
      <c r="C56" s="304"/>
      <c r="D56" s="305"/>
      <c r="E56" s="304"/>
      <c r="F56" s="304"/>
      <c r="G56" s="304"/>
      <c r="H56" s="304"/>
      <c r="I56" s="306"/>
      <c r="J56" s="307"/>
      <c r="K56" s="308"/>
      <c r="L56" s="384"/>
    </row>
    <row r="57" spans="1:13" s="35" customFormat="1" ht="14.25" thickBot="1" x14ac:dyDescent="0.2">
      <c r="A57" s="64" t="s">
        <v>91</v>
      </c>
      <c r="B57" s="65"/>
      <c r="C57" s="65"/>
      <c r="D57" s="65"/>
      <c r="E57" s="65"/>
      <c r="F57" s="65"/>
      <c r="G57" s="65"/>
      <c r="H57" s="65"/>
      <c r="I57" s="66"/>
      <c r="J57" s="67">
        <f>SUM(J6,J19,J28,J49)</f>
        <v>0</v>
      </c>
      <c r="K57" s="67">
        <f>SUM(K6,K19,K28,K49)</f>
        <v>0</v>
      </c>
      <c r="L57" s="68">
        <f>ROUNDDOWN(SUM(K6,K19,K28,K49)*A58,-3)</f>
        <v>0</v>
      </c>
    </row>
    <row r="58" spans="1:13" x14ac:dyDescent="0.15">
      <c r="A58" s="38">
        <v>0.5</v>
      </c>
    </row>
    <row r="60" spans="1:13" x14ac:dyDescent="0.15">
      <c r="A60" s="35" t="s">
        <v>284</v>
      </c>
    </row>
    <row r="61" spans="1:13" ht="32.25" customHeight="1" x14ac:dyDescent="0.15">
      <c r="A61" s="15" t="s">
        <v>285</v>
      </c>
      <c r="B61" s="166"/>
      <c r="C61" s="166"/>
      <c r="D61" s="166"/>
      <c r="E61" s="166"/>
      <c r="F61" s="166"/>
      <c r="G61" s="166"/>
      <c r="H61" s="166"/>
      <c r="I61" s="166"/>
      <c r="J61" s="166"/>
      <c r="K61" s="166"/>
      <c r="L61" s="166"/>
    </row>
    <row r="62" spans="1:13" x14ac:dyDescent="0.15">
      <c r="A62" s="166"/>
      <c r="B62" s="166"/>
      <c r="C62" s="166"/>
      <c r="D62" s="166"/>
      <c r="E62" s="166"/>
      <c r="F62" s="166"/>
      <c r="G62" s="166"/>
      <c r="H62" s="166"/>
      <c r="I62" s="166"/>
      <c r="J62" s="166"/>
      <c r="K62" s="276" t="s">
        <v>208</v>
      </c>
      <c r="L62" s="275" t="s">
        <v>313</v>
      </c>
    </row>
    <row r="63" spans="1:13" x14ac:dyDescent="0.15">
      <c r="A63" s="166"/>
      <c r="B63" s="166"/>
      <c r="C63" s="166"/>
      <c r="D63" s="166"/>
      <c r="E63" s="166"/>
      <c r="F63" s="166"/>
      <c r="G63" s="166"/>
      <c r="H63" s="166"/>
      <c r="I63" s="166"/>
      <c r="J63" s="166"/>
      <c r="K63" s="166"/>
      <c r="L63" s="166"/>
    </row>
    <row r="64" spans="1:13" x14ac:dyDescent="0.15">
      <c r="A64" s="166"/>
      <c r="B64" s="166"/>
      <c r="C64" s="166"/>
      <c r="D64" s="166"/>
      <c r="E64" s="166"/>
      <c r="F64" s="166"/>
      <c r="G64" s="166"/>
      <c r="H64" s="166"/>
      <c r="I64" s="166"/>
      <c r="J64" s="166"/>
      <c r="K64" s="166"/>
      <c r="L64" s="166"/>
    </row>
    <row r="65" spans="1:12" x14ac:dyDescent="0.15">
      <c r="A65" s="166"/>
      <c r="B65" s="166"/>
      <c r="C65" s="166"/>
      <c r="D65" s="166"/>
      <c r="E65" s="166"/>
      <c r="F65" s="166"/>
      <c r="G65" s="166"/>
      <c r="H65" s="166"/>
      <c r="I65" s="166"/>
      <c r="J65" s="166"/>
      <c r="K65" s="166"/>
      <c r="L65" s="166"/>
    </row>
  </sheetData>
  <mergeCells count="7">
    <mergeCell ref="L6:L56"/>
    <mergeCell ref="A10:B10"/>
    <mergeCell ref="A2:L2"/>
    <mergeCell ref="B3:H3"/>
    <mergeCell ref="I3:L3"/>
    <mergeCell ref="A5:I5"/>
    <mergeCell ref="A4:K4"/>
  </mergeCells>
  <phoneticPr fontId="4"/>
  <pageMargins left="0.7" right="0.7" top="0.75" bottom="0.75" header="0.3" footer="0.3"/>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0AE-76CF-4346-A175-65CA49021B46}">
  <sheetPr>
    <tabColor rgb="FFFFC000"/>
  </sheetPr>
  <dimension ref="A1:M65"/>
  <sheetViews>
    <sheetView showGridLines="0" view="pageBreakPreview" zoomScaleNormal="100" zoomScaleSheetLayoutView="100" workbookViewId="0"/>
  </sheetViews>
  <sheetFormatPr defaultColWidth="9" defaultRowHeight="13.5" x14ac:dyDescent="0.15"/>
  <cols>
    <col min="1" max="1" width="23.875" style="15" bestFit="1" customWidth="1"/>
    <col min="2" max="2" width="21.375" style="15" bestFit="1" customWidth="1"/>
    <col min="3" max="3" width="3.375" style="15" bestFit="1" customWidth="1"/>
    <col min="4" max="4" width="10.875" style="8" bestFit="1" customWidth="1"/>
    <col min="5" max="6" width="3.375" style="15" bestFit="1" customWidth="1"/>
    <col min="7" max="7" width="4.5" style="15" bestFit="1" customWidth="1"/>
    <col min="8" max="8" width="4.75" style="15" bestFit="1" customWidth="1"/>
    <col min="9" max="9" width="3.375" style="15" bestFit="1" customWidth="1"/>
    <col min="10" max="11" width="21.125" style="8" customWidth="1"/>
    <col min="12" max="12" width="21.125" style="15" customWidth="1"/>
    <col min="13" max="13" width="9.25" style="15" bestFit="1" customWidth="1"/>
    <col min="14" max="16384" width="9" style="15"/>
  </cols>
  <sheetData>
    <row r="1" spans="1:12" ht="18.75" x14ac:dyDescent="0.15">
      <c r="A1" s="169"/>
      <c r="L1" s="9" t="s">
        <v>54</v>
      </c>
    </row>
    <row r="2" spans="1:12" ht="19.5" x14ac:dyDescent="0.15">
      <c r="A2" s="387" t="s">
        <v>283</v>
      </c>
      <c r="B2" s="387"/>
      <c r="C2" s="387"/>
      <c r="D2" s="387"/>
      <c r="E2" s="387"/>
      <c r="F2" s="387"/>
      <c r="G2" s="387"/>
      <c r="H2" s="387"/>
      <c r="I2" s="387"/>
      <c r="J2" s="387"/>
      <c r="K2" s="387"/>
      <c r="L2" s="387"/>
    </row>
    <row r="3" spans="1:12" ht="18.75" x14ac:dyDescent="0.15">
      <c r="B3" s="388"/>
      <c r="C3" s="388"/>
      <c r="D3" s="388"/>
      <c r="E3" s="388"/>
      <c r="F3" s="388"/>
      <c r="G3" s="388"/>
      <c r="H3" s="388"/>
      <c r="I3" s="389"/>
      <c r="J3" s="389"/>
      <c r="K3" s="389"/>
      <c r="L3" s="389"/>
    </row>
    <row r="4" spans="1:12" s="17" customFormat="1" ht="14.25" thickBot="1" x14ac:dyDescent="0.2">
      <c r="A4" s="393" t="str">
        <f>"（４）"&amp;情報項目シート!C6&amp;"　　　項目別明細表(2030年度）"</f>
        <v>（４）　　　項目別明細表(2030年度）</v>
      </c>
      <c r="B4" s="393"/>
      <c r="C4" s="393"/>
      <c r="D4" s="393"/>
      <c r="E4" s="393"/>
      <c r="F4" s="393"/>
      <c r="G4" s="393"/>
      <c r="H4" s="393"/>
      <c r="I4" s="393"/>
      <c r="J4" s="393"/>
      <c r="K4" s="393"/>
    </row>
    <row r="5" spans="1:12" s="17" customFormat="1" x14ac:dyDescent="0.15">
      <c r="A5" s="390" t="s">
        <v>66</v>
      </c>
      <c r="B5" s="391"/>
      <c r="C5" s="391"/>
      <c r="D5" s="391"/>
      <c r="E5" s="391"/>
      <c r="F5" s="391"/>
      <c r="G5" s="391"/>
      <c r="H5" s="391"/>
      <c r="I5" s="392"/>
      <c r="J5" s="26" t="s">
        <v>278</v>
      </c>
      <c r="K5" s="27" t="s">
        <v>279</v>
      </c>
      <c r="L5" s="28" t="s">
        <v>280</v>
      </c>
    </row>
    <row r="6" spans="1:12" s="17" customFormat="1" x14ac:dyDescent="0.15">
      <c r="A6" s="51" t="s">
        <v>56</v>
      </c>
      <c r="B6" s="52"/>
      <c r="C6" s="52"/>
      <c r="D6" s="53"/>
      <c r="E6" s="52"/>
      <c r="F6" s="52"/>
      <c r="G6" s="52"/>
      <c r="H6" s="52"/>
      <c r="I6" s="54"/>
      <c r="J6" s="55">
        <f>SUM(J7,J10,J16)</f>
        <v>0</v>
      </c>
      <c r="K6" s="55">
        <f>SUM(K7,K10,K16)</f>
        <v>0</v>
      </c>
      <c r="L6" s="382"/>
    </row>
    <row r="7" spans="1:12" s="17" customFormat="1" x14ac:dyDescent="0.15">
      <c r="A7" s="46" t="s">
        <v>57</v>
      </c>
      <c r="B7" s="47"/>
      <c r="C7" s="47"/>
      <c r="D7" s="48"/>
      <c r="E7" s="47"/>
      <c r="F7" s="47"/>
      <c r="G7" s="47"/>
      <c r="H7" s="47"/>
      <c r="I7" s="49"/>
      <c r="J7" s="50">
        <f>SUM(J8:J9)</f>
        <v>0</v>
      </c>
      <c r="K7" s="50">
        <f>SUM(K8:K9)</f>
        <v>0</v>
      </c>
      <c r="L7" s="383"/>
    </row>
    <row r="8" spans="1:12" s="17" customFormat="1" x14ac:dyDescent="0.15">
      <c r="A8" s="29"/>
      <c r="B8" s="17" t="s">
        <v>67</v>
      </c>
      <c r="C8" s="17" t="s">
        <v>68</v>
      </c>
      <c r="D8" s="13"/>
      <c r="E8" s="17" t="s">
        <v>20</v>
      </c>
      <c r="F8" s="17" t="s">
        <v>69</v>
      </c>
      <c r="H8" s="17" t="s">
        <v>70</v>
      </c>
      <c r="I8" s="30" t="s">
        <v>71</v>
      </c>
      <c r="J8" s="31">
        <f>D8*G8</f>
        <v>0</v>
      </c>
      <c r="K8" s="32">
        <f>J8</f>
        <v>0</v>
      </c>
      <c r="L8" s="383"/>
    </row>
    <row r="9" spans="1:12" s="17" customFormat="1" x14ac:dyDescent="0.15">
      <c r="A9" s="29"/>
      <c r="D9" s="13"/>
      <c r="I9" s="30"/>
      <c r="J9" s="31"/>
      <c r="K9" s="32">
        <f>J9</f>
        <v>0</v>
      </c>
      <c r="L9" s="383"/>
    </row>
    <row r="10" spans="1:12" s="17" customFormat="1" x14ac:dyDescent="0.15">
      <c r="A10" s="385" t="s">
        <v>58</v>
      </c>
      <c r="B10" s="386"/>
      <c r="C10" s="47"/>
      <c r="D10" s="61"/>
      <c r="E10" s="47"/>
      <c r="F10" s="47"/>
      <c r="G10" s="47"/>
      <c r="H10" s="47"/>
      <c r="I10" s="62"/>
      <c r="J10" s="50">
        <f>SUM(J11:J15)</f>
        <v>0</v>
      </c>
      <c r="K10" s="50">
        <f>SUM(K11:K15)</f>
        <v>0</v>
      </c>
      <c r="L10" s="383"/>
    </row>
    <row r="11" spans="1:12" s="17" customFormat="1" x14ac:dyDescent="0.15">
      <c r="A11" s="29"/>
      <c r="B11" s="17" t="s">
        <v>72</v>
      </c>
      <c r="C11" s="17" t="s">
        <v>68</v>
      </c>
      <c r="D11" s="13"/>
      <c r="E11" s="17" t="s">
        <v>20</v>
      </c>
      <c r="F11" s="17" t="s">
        <v>69</v>
      </c>
      <c r="H11" s="17" t="s">
        <v>70</v>
      </c>
      <c r="I11" s="30" t="s">
        <v>71</v>
      </c>
      <c r="J11" s="31">
        <f t="shared" ref="J11:J12" si="0">D11*G11</f>
        <v>0</v>
      </c>
      <c r="K11" s="32">
        <f>J11</f>
        <v>0</v>
      </c>
      <c r="L11" s="383"/>
    </row>
    <row r="12" spans="1:12" s="17" customFormat="1" x14ac:dyDescent="0.15">
      <c r="A12" s="29"/>
      <c r="B12" s="17" t="s">
        <v>73</v>
      </c>
      <c r="C12" s="17" t="s">
        <v>68</v>
      </c>
      <c r="D12" s="13"/>
      <c r="E12" s="17" t="s">
        <v>20</v>
      </c>
      <c r="F12" s="17" t="s">
        <v>69</v>
      </c>
      <c r="H12" s="17" t="s">
        <v>70</v>
      </c>
      <c r="I12" s="30" t="s">
        <v>71</v>
      </c>
      <c r="J12" s="31">
        <f t="shared" si="0"/>
        <v>0</v>
      </c>
      <c r="K12" s="32">
        <f>J12</f>
        <v>0</v>
      </c>
      <c r="L12" s="383"/>
    </row>
    <row r="13" spans="1:12" s="17" customFormat="1" x14ac:dyDescent="0.15">
      <c r="A13" s="29"/>
      <c r="B13" s="17" t="s">
        <v>75</v>
      </c>
      <c r="D13" s="13"/>
      <c r="I13" s="30" t="s">
        <v>71</v>
      </c>
      <c r="J13" s="31"/>
      <c r="K13" s="32">
        <f>J13</f>
        <v>0</v>
      </c>
      <c r="L13" s="383"/>
    </row>
    <row r="14" spans="1:12" s="17" customFormat="1" x14ac:dyDescent="0.15">
      <c r="A14" s="29"/>
      <c r="B14" s="17" t="s">
        <v>76</v>
      </c>
      <c r="D14" s="13"/>
      <c r="I14" s="30" t="s">
        <v>71</v>
      </c>
      <c r="J14" s="31"/>
      <c r="K14" s="32">
        <f>J14</f>
        <v>0</v>
      </c>
      <c r="L14" s="383"/>
    </row>
    <row r="15" spans="1:12" s="17" customFormat="1" x14ac:dyDescent="0.15">
      <c r="A15" s="29"/>
      <c r="B15" s="17" t="s">
        <v>77</v>
      </c>
      <c r="D15" s="13"/>
      <c r="I15" s="30" t="s">
        <v>71</v>
      </c>
      <c r="J15" s="31"/>
      <c r="K15" s="32">
        <f>J15</f>
        <v>0</v>
      </c>
      <c r="L15" s="383"/>
    </row>
    <row r="16" spans="1:12" s="17" customFormat="1" x14ac:dyDescent="0.15">
      <c r="A16" s="46" t="s">
        <v>59</v>
      </c>
      <c r="B16" s="47"/>
      <c r="C16" s="47"/>
      <c r="D16" s="48"/>
      <c r="E16" s="47"/>
      <c r="F16" s="47"/>
      <c r="G16" s="47"/>
      <c r="H16" s="47"/>
      <c r="I16" s="49"/>
      <c r="J16" s="50">
        <f>SUM(J17:J18)</f>
        <v>0</v>
      </c>
      <c r="K16" s="50">
        <f>SUM(K17:K18)</f>
        <v>0</v>
      </c>
      <c r="L16" s="383"/>
    </row>
    <row r="17" spans="1:13" s="17" customFormat="1" x14ac:dyDescent="0.15">
      <c r="A17" s="29"/>
      <c r="B17" s="17" t="s">
        <v>79</v>
      </c>
      <c r="D17" s="13"/>
      <c r="I17" s="30" t="s">
        <v>71</v>
      </c>
      <c r="J17" s="31"/>
      <c r="K17" s="32">
        <f>J17</f>
        <v>0</v>
      </c>
      <c r="L17" s="383"/>
    </row>
    <row r="18" spans="1:13" s="17" customFormat="1" x14ac:dyDescent="0.15">
      <c r="A18" s="29"/>
      <c r="B18" s="17" t="s">
        <v>80</v>
      </c>
      <c r="D18" s="13"/>
      <c r="I18" s="30" t="s">
        <v>71</v>
      </c>
      <c r="J18" s="31"/>
      <c r="K18" s="32">
        <f>J18</f>
        <v>0</v>
      </c>
      <c r="L18" s="383"/>
    </row>
    <row r="19" spans="1:13" s="17" customFormat="1" x14ac:dyDescent="0.15">
      <c r="A19" s="56" t="s">
        <v>28</v>
      </c>
      <c r="B19" s="57"/>
      <c r="C19" s="57"/>
      <c r="D19" s="58"/>
      <c r="E19" s="57"/>
      <c r="F19" s="57"/>
      <c r="G19" s="57"/>
      <c r="H19" s="57"/>
      <c r="I19" s="59"/>
      <c r="J19" s="60">
        <f>SUM(J20,J26)</f>
        <v>0</v>
      </c>
      <c r="K19" s="60">
        <f>SUM(K20,K26)</f>
        <v>0</v>
      </c>
      <c r="L19" s="383"/>
    </row>
    <row r="20" spans="1:13" s="17" customFormat="1" x14ac:dyDescent="0.15">
      <c r="A20" s="46" t="s">
        <v>288</v>
      </c>
      <c r="B20" s="47"/>
      <c r="C20" s="47"/>
      <c r="D20" s="61"/>
      <c r="E20" s="47"/>
      <c r="F20" s="47"/>
      <c r="G20" s="47"/>
      <c r="H20" s="47"/>
      <c r="I20" s="62"/>
      <c r="J20" s="50">
        <f>SUM(J21:J25)</f>
        <v>0</v>
      </c>
      <c r="K20" s="50">
        <f>SUM(K21:K25)</f>
        <v>0</v>
      </c>
      <c r="L20" s="383"/>
    </row>
    <row r="21" spans="1:13" s="17" customFormat="1" x14ac:dyDescent="0.15">
      <c r="A21" s="29" t="s">
        <v>95</v>
      </c>
      <c r="C21" s="17" t="s">
        <v>68</v>
      </c>
      <c r="D21" s="13"/>
      <c r="E21" s="17" t="s">
        <v>20</v>
      </c>
      <c r="F21" s="17" t="s">
        <v>69</v>
      </c>
      <c r="H21" s="17" t="s">
        <v>70</v>
      </c>
      <c r="I21" s="30" t="s">
        <v>71</v>
      </c>
      <c r="J21" s="31">
        <f>D21*G21</f>
        <v>0</v>
      </c>
      <c r="K21" s="33">
        <f>J21</f>
        <v>0</v>
      </c>
      <c r="L21" s="383"/>
      <c r="M21" s="34"/>
    </row>
    <row r="22" spans="1:13" s="17" customFormat="1" x14ac:dyDescent="0.15">
      <c r="A22" s="29" t="s">
        <v>96</v>
      </c>
      <c r="D22" s="13"/>
      <c r="E22" s="17" t="s">
        <v>20</v>
      </c>
      <c r="F22" s="17" t="s">
        <v>69</v>
      </c>
      <c r="H22" s="17" t="s">
        <v>70</v>
      </c>
      <c r="I22" s="30" t="s">
        <v>71</v>
      </c>
      <c r="J22" s="31">
        <f>D22*G22</f>
        <v>0</v>
      </c>
      <c r="K22" s="33">
        <f t="shared" ref="K22:K25" si="1">J22</f>
        <v>0</v>
      </c>
      <c r="L22" s="383"/>
      <c r="M22" s="34"/>
    </row>
    <row r="23" spans="1:13" s="17" customFormat="1" x14ac:dyDescent="0.15">
      <c r="A23" s="29"/>
      <c r="D23" s="13"/>
      <c r="E23" s="17" t="s">
        <v>20</v>
      </c>
      <c r="F23" s="17" t="s">
        <v>69</v>
      </c>
      <c r="H23" s="17" t="s">
        <v>70</v>
      </c>
      <c r="I23" s="30" t="s">
        <v>71</v>
      </c>
      <c r="J23" s="31">
        <f t="shared" ref="J23:J25" si="2">D23*G23</f>
        <v>0</v>
      </c>
      <c r="K23" s="33">
        <f t="shared" si="1"/>
        <v>0</v>
      </c>
      <c r="L23" s="383"/>
      <c r="M23" s="34"/>
    </row>
    <row r="24" spans="1:13" s="17" customFormat="1" x14ac:dyDescent="0.15">
      <c r="A24" s="29"/>
      <c r="D24" s="13"/>
      <c r="E24" s="17" t="s">
        <v>20</v>
      </c>
      <c r="F24" s="17" t="s">
        <v>69</v>
      </c>
      <c r="H24" s="17" t="s">
        <v>70</v>
      </c>
      <c r="I24" s="30" t="s">
        <v>71</v>
      </c>
      <c r="J24" s="31">
        <f t="shared" si="2"/>
        <v>0</v>
      </c>
      <c r="K24" s="33">
        <f t="shared" si="1"/>
        <v>0</v>
      </c>
      <c r="L24" s="383"/>
      <c r="M24" s="34"/>
    </row>
    <row r="25" spans="1:13" s="17" customFormat="1" x14ac:dyDescent="0.15">
      <c r="A25" s="29"/>
      <c r="C25" s="17" t="s">
        <v>68</v>
      </c>
      <c r="D25" s="13"/>
      <c r="E25" s="17" t="s">
        <v>20</v>
      </c>
      <c r="F25" s="17" t="s">
        <v>69</v>
      </c>
      <c r="H25" s="17" t="s">
        <v>70</v>
      </c>
      <c r="I25" s="30" t="s">
        <v>71</v>
      </c>
      <c r="J25" s="31">
        <f t="shared" si="2"/>
        <v>0</v>
      </c>
      <c r="K25" s="33">
        <f t="shared" si="1"/>
        <v>0</v>
      </c>
      <c r="L25" s="383"/>
    </row>
    <row r="26" spans="1:13" s="17" customFormat="1" x14ac:dyDescent="0.15">
      <c r="A26" s="46" t="s">
        <v>60</v>
      </c>
      <c r="B26" s="47"/>
      <c r="C26" s="47"/>
      <c r="D26" s="61"/>
      <c r="E26" s="47"/>
      <c r="F26" s="47"/>
      <c r="G26" s="47"/>
      <c r="H26" s="47"/>
      <c r="I26" s="62"/>
      <c r="J26" s="50">
        <f>SUM(J27)</f>
        <v>0</v>
      </c>
      <c r="K26" s="50">
        <f>SUM(K27)</f>
        <v>0</v>
      </c>
      <c r="L26" s="383"/>
    </row>
    <row r="27" spans="1:13" s="17" customFormat="1" x14ac:dyDescent="0.15">
      <c r="A27" s="29"/>
      <c r="C27" s="17" t="s">
        <v>68</v>
      </c>
      <c r="D27" s="13"/>
      <c r="E27" s="17" t="s">
        <v>20</v>
      </c>
      <c r="F27" s="17" t="s">
        <v>69</v>
      </c>
      <c r="H27" s="17" t="s">
        <v>82</v>
      </c>
      <c r="I27" s="30" t="s">
        <v>71</v>
      </c>
      <c r="J27" s="31">
        <f t="shared" ref="J27" si="3">D27*G27</f>
        <v>0</v>
      </c>
      <c r="K27" s="33">
        <f>J27</f>
        <v>0</v>
      </c>
      <c r="L27" s="383"/>
    </row>
    <row r="28" spans="1:13" s="17" customFormat="1" x14ac:dyDescent="0.15">
      <c r="A28" s="56" t="s">
        <v>29</v>
      </c>
      <c r="B28" s="57"/>
      <c r="C28" s="57"/>
      <c r="D28" s="58"/>
      <c r="E28" s="57"/>
      <c r="F28" s="57"/>
      <c r="G28" s="57"/>
      <c r="H28" s="57"/>
      <c r="I28" s="59"/>
      <c r="J28" s="60">
        <f>SUM(J29,J32,J36,J38)</f>
        <v>0</v>
      </c>
      <c r="K28" s="63">
        <f>SUM(K29,K32,K36,K38)</f>
        <v>0</v>
      </c>
      <c r="L28" s="383"/>
    </row>
    <row r="29" spans="1:13" s="17" customFormat="1" x14ac:dyDescent="0.15">
      <c r="A29" s="46" t="s">
        <v>61</v>
      </c>
      <c r="B29" s="47"/>
      <c r="C29" s="47"/>
      <c r="D29" s="61"/>
      <c r="E29" s="47"/>
      <c r="F29" s="47"/>
      <c r="G29" s="47"/>
      <c r="H29" s="47"/>
      <c r="I29" s="62"/>
      <c r="J29" s="50">
        <f>SUM(J30:J31)</f>
        <v>0</v>
      </c>
      <c r="K29" s="50">
        <f>SUM(K30:K31)</f>
        <v>0</v>
      </c>
      <c r="L29" s="383"/>
    </row>
    <row r="30" spans="1:13" s="17" customFormat="1" x14ac:dyDescent="0.15">
      <c r="A30" s="29"/>
      <c r="B30" s="17" t="s">
        <v>84</v>
      </c>
      <c r="D30" s="13"/>
      <c r="I30" s="30" t="s">
        <v>71</v>
      </c>
      <c r="J30" s="32"/>
      <c r="K30" s="32">
        <f>J30</f>
        <v>0</v>
      </c>
      <c r="L30" s="383"/>
    </row>
    <row r="31" spans="1:13" s="17" customFormat="1" x14ac:dyDescent="0.15">
      <c r="A31" s="29"/>
      <c r="B31" s="17" t="s">
        <v>85</v>
      </c>
      <c r="D31" s="13"/>
      <c r="I31" s="30" t="s">
        <v>71</v>
      </c>
      <c r="J31" s="32"/>
      <c r="K31" s="32">
        <f>J31</f>
        <v>0</v>
      </c>
      <c r="L31" s="383"/>
    </row>
    <row r="32" spans="1:13" s="17" customFormat="1" x14ac:dyDescent="0.15">
      <c r="A32" s="46" t="s">
        <v>62</v>
      </c>
      <c r="B32" s="47"/>
      <c r="C32" s="47"/>
      <c r="D32" s="48"/>
      <c r="E32" s="47"/>
      <c r="F32" s="47"/>
      <c r="G32" s="47"/>
      <c r="H32" s="47"/>
      <c r="I32" s="62"/>
      <c r="J32" s="50">
        <f>SUM(J33:J35)</f>
        <v>0</v>
      </c>
      <c r="K32" s="50">
        <f>SUM(K33:K35)</f>
        <v>0</v>
      </c>
      <c r="L32" s="383"/>
    </row>
    <row r="33" spans="1:12" s="17" customFormat="1" x14ac:dyDescent="0.15">
      <c r="A33" s="29" t="s">
        <v>289</v>
      </c>
      <c r="B33" s="17" t="s">
        <v>197</v>
      </c>
      <c r="C33" s="17" t="s">
        <v>68</v>
      </c>
      <c r="D33" s="13"/>
      <c r="E33" s="17" t="s">
        <v>20</v>
      </c>
      <c r="F33" s="17" t="s">
        <v>69</v>
      </c>
      <c r="H33" s="17" t="s">
        <v>196</v>
      </c>
      <c r="I33" s="30" t="s">
        <v>71</v>
      </c>
      <c r="J33" s="31">
        <f>D33*G33</f>
        <v>0</v>
      </c>
      <c r="K33" s="32">
        <f>J33</f>
        <v>0</v>
      </c>
      <c r="L33" s="383"/>
    </row>
    <row r="34" spans="1:12" s="17" customFormat="1" x14ac:dyDescent="0.15">
      <c r="A34" s="29"/>
      <c r="B34" s="17" t="s">
        <v>198</v>
      </c>
      <c r="C34" s="17" t="s">
        <v>68</v>
      </c>
      <c r="D34" s="13"/>
      <c r="E34" s="17" t="s">
        <v>20</v>
      </c>
      <c r="F34" s="17" t="s">
        <v>69</v>
      </c>
      <c r="H34" s="17" t="s">
        <v>196</v>
      </c>
      <c r="I34" s="30" t="s">
        <v>71</v>
      </c>
      <c r="J34" s="31">
        <f>D34*G34</f>
        <v>0</v>
      </c>
      <c r="K34" s="32">
        <f t="shared" ref="K34:K35" si="4">J34</f>
        <v>0</v>
      </c>
      <c r="L34" s="383"/>
    </row>
    <row r="35" spans="1:12" s="17" customFormat="1" x14ac:dyDescent="0.15">
      <c r="A35" s="29" t="s">
        <v>86</v>
      </c>
      <c r="B35" s="17" t="s">
        <v>198</v>
      </c>
      <c r="C35" s="17" t="s">
        <v>68</v>
      </c>
      <c r="D35" s="13"/>
      <c r="E35" s="17" t="s">
        <v>20</v>
      </c>
      <c r="F35" s="17" t="s">
        <v>69</v>
      </c>
      <c r="H35" s="17" t="s">
        <v>196</v>
      </c>
      <c r="I35" s="30" t="s">
        <v>71</v>
      </c>
      <c r="J35" s="31">
        <f t="shared" ref="J35" si="5">D35*G35</f>
        <v>0</v>
      </c>
      <c r="K35" s="32">
        <f t="shared" si="4"/>
        <v>0</v>
      </c>
      <c r="L35" s="383"/>
    </row>
    <row r="36" spans="1:12" s="17" customFormat="1" x14ac:dyDescent="0.15">
      <c r="A36" s="46" t="s">
        <v>63</v>
      </c>
      <c r="B36" s="47"/>
      <c r="C36" s="47"/>
      <c r="D36" s="61"/>
      <c r="E36" s="47"/>
      <c r="F36" s="47"/>
      <c r="G36" s="47"/>
      <c r="H36" s="47"/>
      <c r="I36" s="62"/>
      <c r="J36" s="50">
        <f>SUM(J37)</f>
        <v>0</v>
      </c>
      <c r="K36" s="50">
        <f>SUM(K37)</f>
        <v>0</v>
      </c>
      <c r="L36" s="383"/>
    </row>
    <row r="37" spans="1:12" s="17" customFormat="1" x14ac:dyDescent="0.15">
      <c r="A37" s="29"/>
      <c r="B37" s="17" t="s">
        <v>200</v>
      </c>
      <c r="D37" s="13"/>
      <c r="I37" s="30" t="s">
        <v>71</v>
      </c>
      <c r="J37" s="32"/>
      <c r="K37" s="32">
        <f>J37</f>
        <v>0</v>
      </c>
      <c r="L37" s="383"/>
    </row>
    <row r="38" spans="1:12" s="17" customFormat="1" x14ac:dyDescent="0.15">
      <c r="A38" s="46" t="s">
        <v>64</v>
      </c>
      <c r="B38" s="47"/>
      <c r="C38" s="47"/>
      <c r="D38" s="48"/>
      <c r="E38" s="47"/>
      <c r="F38" s="47"/>
      <c r="G38" s="47"/>
      <c r="H38" s="47"/>
      <c r="I38" s="62"/>
      <c r="J38" s="50">
        <f>SUM(J39:J48)</f>
        <v>0</v>
      </c>
      <c r="K38" s="50">
        <f>SUM(K39:K48)</f>
        <v>0</v>
      </c>
      <c r="L38" s="383"/>
    </row>
    <row r="39" spans="1:12" s="113" customFormat="1" x14ac:dyDescent="0.15">
      <c r="A39" s="29" t="s">
        <v>152</v>
      </c>
      <c r="C39" s="113" t="s">
        <v>68</v>
      </c>
      <c r="D39" s="117"/>
      <c r="E39" s="113" t="s">
        <v>20</v>
      </c>
      <c r="F39" s="113" t="s">
        <v>69</v>
      </c>
      <c r="H39" s="113" t="s">
        <v>88</v>
      </c>
      <c r="I39" s="118" t="s">
        <v>71</v>
      </c>
      <c r="J39" s="120">
        <f>D39*G39</f>
        <v>0</v>
      </c>
      <c r="K39" s="121">
        <f t="shared" ref="K39:K48" si="6">J39</f>
        <v>0</v>
      </c>
      <c r="L39" s="383"/>
    </row>
    <row r="40" spans="1:12" s="113" customFormat="1" x14ac:dyDescent="0.15">
      <c r="A40" s="29" t="s">
        <v>153</v>
      </c>
      <c r="D40" s="117"/>
      <c r="I40" s="118"/>
      <c r="J40" s="120"/>
      <c r="K40" s="121">
        <f t="shared" si="6"/>
        <v>0</v>
      </c>
      <c r="L40" s="383"/>
    </row>
    <row r="41" spans="1:12" s="113" customFormat="1" x14ac:dyDescent="0.15">
      <c r="A41" s="29" t="s">
        <v>158</v>
      </c>
      <c r="D41" s="117"/>
      <c r="I41" s="118"/>
      <c r="J41" s="120"/>
      <c r="K41" s="121">
        <f t="shared" si="6"/>
        <v>0</v>
      </c>
      <c r="L41" s="383"/>
    </row>
    <row r="42" spans="1:12" s="113" customFormat="1" x14ac:dyDescent="0.15">
      <c r="A42" s="29" t="s">
        <v>157</v>
      </c>
      <c r="C42" s="113" t="s">
        <v>68</v>
      </c>
      <c r="D42" s="117"/>
      <c r="E42" s="113" t="s">
        <v>20</v>
      </c>
      <c r="F42" s="113" t="s">
        <v>69</v>
      </c>
      <c r="H42" s="113" t="s">
        <v>88</v>
      </c>
      <c r="I42" s="118" t="s">
        <v>71</v>
      </c>
      <c r="J42" s="120">
        <f>D42*G42</f>
        <v>0</v>
      </c>
      <c r="K42" s="121">
        <f t="shared" si="6"/>
        <v>0</v>
      </c>
      <c r="L42" s="383"/>
    </row>
    <row r="43" spans="1:12" s="113" customFormat="1" x14ac:dyDescent="0.15">
      <c r="A43" s="29" t="s">
        <v>156</v>
      </c>
      <c r="D43" s="117"/>
      <c r="I43" s="118"/>
      <c r="J43" s="120"/>
      <c r="K43" s="121">
        <f t="shared" si="6"/>
        <v>0</v>
      </c>
      <c r="L43" s="383"/>
    </row>
    <row r="44" spans="1:12" s="113" customFormat="1" x14ac:dyDescent="0.15">
      <c r="A44" s="29" t="s">
        <v>155</v>
      </c>
      <c r="D44" s="117"/>
      <c r="I44" s="118"/>
      <c r="J44" s="120"/>
      <c r="K44" s="121">
        <f t="shared" si="6"/>
        <v>0</v>
      </c>
      <c r="L44" s="383"/>
    </row>
    <row r="45" spans="1:12" s="113" customFormat="1" x14ac:dyDescent="0.15">
      <c r="A45" s="29" t="s">
        <v>154</v>
      </c>
      <c r="D45" s="117"/>
      <c r="I45" s="118"/>
      <c r="J45" s="120"/>
      <c r="K45" s="121">
        <f t="shared" si="6"/>
        <v>0</v>
      </c>
      <c r="L45" s="383"/>
    </row>
    <row r="46" spans="1:12" s="113" customFormat="1" x14ac:dyDescent="0.15">
      <c r="A46" s="119" t="s">
        <v>150</v>
      </c>
      <c r="B46" s="113" t="s">
        <v>89</v>
      </c>
      <c r="D46" s="117"/>
      <c r="I46" s="118"/>
      <c r="J46" s="120"/>
      <c r="K46" s="121">
        <f t="shared" si="6"/>
        <v>0</v>
      </c>
      <c r="L46" s="383"/>
    </row>
    <row r="47" spans="1:12" s="113" customFormat="1" x14ac:dyDescent="0.15">
      <c r="A47" s="119"/>
      <c r="B47" s="113" t="s">
        <v>90</v>
      </c>
      <c r="D47" s="117"/>
      <c r="I47" s="118"/>
      <c r="J47" s="120"/>
      <c r="K47" s="121">
        <f t="shared" si="6"/>
        <v>0</v>
      </c>
      <c r="L47" s="383"/>
    </row>
    <row r="48" spans="1:12" s="113" customFormat="1" x14ac:dyDescent="0.15">
      <c r="A48" s="119" t="s">
        <v>151</v>
      </c>
      <c r="D48" s="117"/>
      <c r="I48" s="118"/>
      <c r="J48" s="120"/>
      <c r="K48" s="121">
        <f t="shared" si="6"/>
        <v>0</v>
      </c>
      <c r="L48" s="383"/>
    </row>
    <row r="49" spans="1:13" s="35" customFormat="1" x14ac:dyDescent="0.15">
      <c r="A49" s="173" t="s">
        <v>269</v>
      </c>
      <c r="B49" s="174"/>
      <c r="C49" s="174"/>
      <c r="D49" s="175"/>
      <c r="E49" s="174"/>
      <c r="F49" s="174"/>
      <c r="G49" s="174"/>
      <c r="H49" s="174"/>
      <c r="I49" s="176"/>
      <c r="J49" s="177">
        <f>SUM(J50+J54)</f>
        <v>0</v>
      </c>
      <c r="K49" s="177">
        <f>SUM(K50+K54)</f>
        <v>0</v>
      </c>
      <c r="L49" s="383"/>
    </row>
    <row r="50" spans="1:13" s="35" customFormat="1" x14ac:dyDescent="0.15">
      <c r="A50" s="178" t="s">
        <v>270</v>
      </c>
      <c r="B50" s="179"/>
      <c r="C50" s="179"/>
      <c r="D50" s="180"/>
      <c r="E50" s="179"/>
      <c r="F50" s="179"/>
      <c r="G50" s="179"/>
      <c r="H50" s="179"/>
      <c r="I50" s="181"/>
      <c r="J50" s="182">
        <f>SUM(J51:J53)</f>
        <v>0</v>
      </c>
      <c r="K50" s="183">
        <f>SUM(K51:K53)</f>
        <v>0</v>
      </c>
      <c r="L50" s="383"/>
      <c r="M50" s="36"/>
    </row>
    <row r="51" spans="1:13" s="35" customFormat="1" x14ac:dyDescent="0.15">
      <c r="A51" s="32"/>
      <c r="B51" s="72" t="s">
        <v>345</v>
      </c>
      <c r="D51" s="72"/>
      <c r="I51" s="30" t="s">
        <v>71</v>
      </c>
      <c r="J51" s="31">
        <f>'別紙2(4)項目別明細表(委託共同事業先)【2029年度】'!$J$52</f>
        <v>0</v>
      </c>
      <c r="K51" s="74">
        <f>'別紙2(4)項目別明細表(委託共同事業先)【2029年度】'!$K$52</f>
        <v>0</v>
      </c>
      <c r="L51" s="383"/>
      <c r="M51" s="36"/>
    </row>
    <row r="52" spans="1:13" s="35" customFormat="1" x14ac:dyDescent="0.15">
      <c r="A52" s="32"/>
      <c r="B52" s="72"/>
      <c r="D52" s="72"/>
      <c r="I52" s="30" t="s">
        <v>71</v>
      </c>
      <c r="J52" s="31"/>
      <c r="K52" s="74"/>
      <c r="L52" s="383"/>
      <c r="M52" s="36"/>
    </row>
    <row r="53" spans="1:13" s="35" customFormat="1" x14ac:dyDescent="0.15">
      <c r="A53" s="73"/>
      <c r="B53" s="72"/>
      <c r="C53" s="72"/>
      <c r="D53" s="72"/>
      <c r="I53" s="30"/>
      <c r="J53" s="31"/>
      <c r="K53" s="74"/>
      <c r="L53" s="383"/>
      <c r="M53" s="37"/>
    </row>
    <row r="54" spans="1:13" s="35" customFormat="1" x14ac:dyDescent="0.15">
      <c r="A54" s="293" t="s">
        <v>271</v>
      </c>
      <c r="B54" s="296"/>
      <c r="C54" s="296"/>
      <c r="D54" s="297"/>
      <c r="E54" s="296"/>
      <c r="F54" s="296"/>
      <c r="G54" s="296"/>
      <c r="H54" s="296"/>
      <c r="I54" s="298"/>
      <c r="J54" s="299">
        <f>SUM(J55:J56)</f>
        <v>0</v>
      </c>
      <c r="K54" s="300">
        <f>SUM(K55:K56)</f>
        <v>0</v>
      </c>
      <c r="L54" s="383"/>
    </row>
    <row r="55" spans="1:13" s="35" customFormat="1" x14ac:dyDescent="0.15">
      <c r="A55" s="301"/>
      <c r="B55" s="296"/>
      <c r="C55" s="297"/>
      <c r="D55" s="297"/>
      <c r="E55" s="296"/>
      <c r="F55" s="296"/>
      <c r="G55" s="296"/>
      <c r="H55" s="296"/>
      <c r="I55" s="302" t="s">
        <v>71</v>
      </c>
      <c r="J55" s="299"/>
      <c r="K55" s="300"/>
      <c r="L55" s="383"/>
      <c r="M55" s="37"/>
    </row>
    <row r="56" spans="1:13" s="35" customFormat="1" ht="14.25" thickBot="1" x14ac:dyDescent="0.2">
      <c r="A56" s="303"/>
      <c r="B56" s="304"/>
      <c r="C56" s="304"/>
      <c r="D56" s="305"/>
      <c r="E56" s="304"/>
      <c r="F56" s="304"/>
      <c r="G56" s="304"/>
      <c r="H56" s="304"/>
      <c r="I56" s="306"/>
      <c r="J56" s="307"/>
      <c r="K56" s="308"/>
      <c r="L56" s="384"/>
    </row>
    <row r="57" spans="1:13" s="35" customFormat="1" ht="14.25" thickBot="1" x14ac:dyDescent="0.2">
      <c r="A57" s="64" t="s">
        <v>91</v>
      </c>
      <c r="B57" s="65"/>
      <c r="C57" s="65"/>
      <c r="D57" s="65"/>
      <c r="E57" s="65"/>
      <c r="F57" s="65"/>
      <c r="G57" s="65"/>
      <c r="H57" s="65"/>
      <c r="I57" s="66"/>
      <c r="J57" s="67">
        <f>SUM(J6,J19,J28,J49)</f>
        <v>0</v>
      </c>
      <c r="K57" s="67">
        <f>SUM(K6,K19,K28,K49)</f>
        <v>0</v>
      </c>
      <c r="L57" s="68">
        <f>ROUNDDOWN(SUM(K6,K19,K28,K49)*A58,-3)</f>
        <v>0</v>
      </c>
    </row>
    <row r="58" spans="1:13" x14ac:dyDescent="0.15">
      <c r="A58" s="38">
        <v>0.5</v>
      </c>
    </row>
    <row r="60" spans="1:13" x14ac:dyDescent="0.15">
      <c r="A60" s="35" t="s">
        <v>284</v>
      </c>
    </row>
    <row r="61" spans="1:13" ht="32.25" customHeight="1" x14ac:dyDescent="0.15">
      <c r="A61" s="15" t="s">
        <v>285</v>
      </c>
      <c r="B61" s="166"/>
      <c r="C61" s="166"/>
      <c r="D61" s="166"/>
      <c r="E61" s="166"/>
      <c r="F61" s="166"/>
      <c r="G61" s="166"/>
      <c r="H61" s="166"/>
      <c r="I61" s="166"/>
      <c r="J61" s="166"/>
      <c r="K61" s="166"/>
      <c r="L61" s="166"/>
    </row>
    <row r="62" spans="1:13" x14ac:dyDescent="0.15">
      <c r="A62" s="166"/>
      <c r="B62" s="166"/>
      <c r="C62" s="166"/>
      <c r="D62" s="166"/>
      <c r="E62" s="166"/>
      <c r="F62" s="166"/>
      <c r="G62" s="166"/>
      <c r="H62" s="166"/>
      <c r="I62" s="166"/>
      <c r="J62" s="166"/>
      <c r="K62" s="276" t="s">
        <v>208</v>
      </c>
      <c r="L62" s="275" t="s">
        <v>313</v>
      </c>
    </row>
    <row r="63" spans="1:13" x14ac:dyDescent="0.15">
      <c r="A63" s="166"/>
      <c r="B63" s="166"/>
      <c r="C63" s="166"/>
      <c r="D63" s="166"/>
      <c r="E63" s="166"/>
      <c r="F63" s="166"/>
      <c r="G63" s="166"/>
      <c r="H63" s="166"/>
      <c r="I63" s="166"/>
      <c r="J63" s="166"/>
      <c r="K63" s="166"/>
      <c r="L63" s="166"/>
    </row>
    <row r="64" spans="1:13" x14ac:dyDescent="0.15">
      <c r="A64" s="166"/>
      <c r="B64" s="166"/>
      <c r="C64" s="166"/>
      <c r="D64" s="166"/>
      <c r="E64" s="166"/>
      <c r="F64" s="166"/>
      <c r="G64" s="166"/>
      <c r="H64" s="166"/>
      <c r="I64" s="166"/>
      <c r="J64" s="166"/>
      <c r="K64" s="166"/>
      <c r="L64" s="166"/>
    </row>
    <row r="65" spans="1:12" x14ac:dyDescent="0.15">
      <c r="A65" s="166"/>
      <c r="B65" s="166"/>
      <c r="C65" s="166"/>
      <c r="D65" s="166"/>
      <c r="E65" s="166"/>
      <c r="F65" s="166"/>
      <c r="G65" s="166"/>
      <c r="H65" s="166"/>
      <c r="I65" s="166"/>
      <c r="J65" s="166"/>
      <c r="K65" s="166"/>
      <c r="L65" s="166"/>
    </row>
  </sheetData>
  <mergeCells count="7">
    <mergeCell ref="L6:L56"/>
    <mergeCell ref="A10:B10"/>
    <mergeCell ref="A2:L2"/>
    <mergeCell ref="B3:H3"/>
    <mergeCell ref="I3:L3"/>
    <mergeCell ref="A4:K4"/>
    <mergeCell ref="A5:I5"/>
  </mergeCells>
  <phoneticPr fontId="4"/>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29859-09B2-4FA4-8E1A-A27A9ACBEF30}">
  <sheetPr>
    <tabColor rgb="FF00B050"/>
  </sheetPr>
  <dimension ref="A1:M60"/>
  <sheetViews>
    <sheetView view="pageBreakPreview" zoomScaleNormal="100" zoomScaleSheetLayoutView="100" workbookViewId="0"/>
  </sheetViews>
  <sheetFormatPr defaultColWidth="9" defaultRowHeight="19.5" customHeight="1" x14ac:dyDescent="0.15"/>
  <cols>
    <col min="1" max="1" width="23.875" style="110" bestFit="1" customWidth="1"/>
    <col min="2" max="2" width="21.375" style="110" bestFit="1" customWidth="1"/>
    <col min="3" max="3" width="3.375" style="110" bestFit="1" customWidth="1"/>
    <col min="4" max="4" width="11.875" style="111" bestFit="1" customWidth="1"/>
    <col min="5" max="6" width="3.375" style="110" bestFit="1" customWidth="1"/>
    <col min="7" max="7" width="4.5" style="110" bestFit="1" customWidth="1"/>
    <col min="8" max="8" width="4.75" style="110" bestFit="1" customWidth="1"/>
    <col min="9" max="9" width="3.375" style="110" bestFit="1" customWidth="1"/>
    <col min="10" max="11" width="21.125" style="111" customWidth="1"/>
    <col min="12" max="12" width="21.125" style="110" customWidth="1"/>
    <col min="13" max="13" width="9.25" style="110" bestFit="1" customWidth="1"/>
    <col min="14" max="16384" width="9" style="110"/>
  </cols>
  <sheetData>
    <row r="1" spans="1:12" ht="19.5" customHeight="1" x14ac:dyDescent="0.15">
      <c r="A1" s="169"/>
      <c r="L1" s="112" t="s">
        <v>54</v>
      </c>
    </row>
    <row r="2" spans="1:12" ht="19.5" customHeight="1" x14ac:dyDescent="0.15">
      <c r="A2" s="399" t="s">
        <v>277</v>
      </c>
      <c r="B2" s="399"/>
      <c r="C2" s="399"/>
      <c r="D2" s="399"/>
      <c r="E2" s="399"/>
      <c r="F2" s="399"/>
      <c r="G2" s="399"/>
      <c r="H2" s="399"/>
      <c r="I2" s="399"/>
      <c r="J2" s="399"/>
      <c r="K2" s="399"/>
      <c r="L2" s="399"/>
    </row>
    <row r="3" spans="1:12" ht="19.5" customHeight="1" x14ac:dyDescent="0.15">
      <c r="B3" s="400"/>
      <c r="C3" s="400"/>
      <c r="D3" s="400"/>
      <c r="E3" s="400"/>
      <c r="F3" s="400"/>
      <c r="G3" s="400"/>
      <c r="H3" s="400"/>
      <c r="I3" s="401"/>
      <c r="J3" s="401"/>
      <c r="K3" s="401"/>
      <c r="L3" s="401"/>
    </row>
    <row r="4" spans="1:12" s="113" customFormat="1" ht="19.5" customHeight="1" thickBot="1" x14ac:dyDescent="0.2">
      <c r="A4" s="402" t="s">
        <v>340</v>
      </c>
      <c r="B4" s="402"/>
      <c r="C4" s="402"/>
      <c r="D4" s="402"/>
      <c r="E4" s="402"/>
      <c r="F4" s="402"/>
      <c r="G4" s="402"/>
      <c r="H4" s="402"/>
      <c r="I4" s="402"/>
      <c r="J4" s="402"/>
      <c r="K4" s="402"/>
      <c r="L4" s="101"/>
    </row>
    <row r="5" spans="1:12" s="113" customFormat="1" ht="13.5" x14ac:dyDescent="0.15">
      <c r="A5" s="403" t="s">
        <v>66</v>
      </c>
      <c r="B5" s="404"/>
      <c r="C5" s="404"/>
      <c r="D5" s="404"/>
      <c r="E5" s="404"/>
      <c r="F5" s="404"/>
      <c r="G5" s="404"/>
      <c r="H5" s="404"/>
      <c r="I5" s="405"/>
      <c r="J5" s="114" t="s">
        <v>258</v>
      </c>
      <c r="K5" s="115" t="s">
        <v>279</v>
      </c>
      <c r="L5" s="116" t="s">
        <v>280</v>
      </c>
    </row>
    <row r="6" spans="1:12" s="113" customFormat="1" ht="13.5" x14ac:dyDescent="0.15">
      <c r="A6" s="139" t="s">
        <v>56</v>
      </c>
      <c r="B6" s="140"/>
      <c r="C6" s="140"/>
      <c r="D6" s="141"/>
      <c r="E6" s="140"/>
      <c r="F6" s="140"/>
      <c r="G6" s="140"/>
      <c r="H6" s="140"/>
      <c r="I6" s="140"/>
      <c r="J6" s="142">
        <f>SUM(J7,J10,J17)</f>
        <v>0</v>
      </c>
      <c r="K6" s="142">
        <f>SUM(K7,K10,K17)</f>
        <v>0</v>
      </c>
      <c r="L6" s="394"/>
    </row>
    <row r="7" spans="1:12" s="113" customFormat="1" ht="13.5" x14ac:dyDescent="0.15">
      <c r="A7" s="143" t="s">
        <v>57</v>
      </c>
      <c r="B7" s="144"/>
      <c r="C7" s="144"/>
      <c r="D7" s="145"/>
      <c r="E7" s="144"/>
      <c r="F7" s="144"/>
      <c r="G7" s="144"/>
      <c r="H7" s="144"/>
      <c r="I7" s="146"/>
      <c r="J7" s="147">
        <f>SUM(J8:J9)</f>
        <v>0</v>
      </c>
      <c r="K7" s="147">
        <f>SUM(K8:K9)</f>
        <v>0</v>
      </c>
      <c r="L7" s="395"/>
    </row>
    <row r="8" spans="1:12" s="113" customFormat="1" ht="13.5" x14ac:dyDescent="0.15">
      <c r="A8" s="119"/>
      <c r="B8" s="113" t="s">
        <v>67</v>
      </c>
      <c r="C8" s="113" t="s">
        <v>68</v>
      </c>
      <c r="D8" s="117"/>
      <c r="E8" s="113" t="s">
        <v>20</v>
      </c>
      <c r="F8" s="113" t="s">
        <v>69</v>
      </c>
      <c r="G8" s="113">
        <v>1</v>
      </c>
      <c r="H8" s="113" t="s">
        <v>70</v>
      </c>
      <c r="I8" s="118" t="s">
        <v>71</v>
      </c>
      <c r="J8" s="120"/>
      <c r="K8" s="121">
        <f>J8</f>
        <v>0</v>
      </c>
      <c r="L8" s="395"/>
    </row>
    <row r="9" spans="1:12" s="113" customFormat="1" ht="13.5" x14ac:dyDescent="0.15">
      <c r="A9" s="119"/>
      <c r="D9" s="117"/>
      <c r="I9" s="118"/>
      <c r="J9" s="120"/>
      <c r="K9" s="121">
        <f>J9</f>
        <v>0</v>
      </c>
      <c r="L9" s="395"/>
    </row>
    <row r="10" spans="1:12" s="113" customFormat="1" ht="13.5" x14ac:dyDescent="0.15">
      <c r="A10" s="397" t="s">
        <v>58</v>
      </c>
      <c r="B10" s="398"/>
      <c r="C10" s="144"/>
      <c r="D10" s="148"/>
      <c r="E10" s="144"/>
      <c r="F10" s="144"/>
      <c r="G10" s="144"/>
      <c r="H10" s="144"/>
      <c r="I10" s="144"/>
      <c r="J10" s="147">
        <f>SUM(J11:J16)</f>
        <v>0</v>
      </c>
      <c r="K10" s="147">
        <f>SUM(K11:K16)</f>
        <v>0</v>
      </c>
      <c r="L10" s="395"/>
    </row>
    <row r="11" spans="1:12" s="113" customFormat="1" ht="13.5" x14ac:dyDescent="0.15">
      <c r="A11" s="119"/>
      <c r="B11" s="113" t="s">
        <v>72</v>
      </c>
      <c r="C11" s="113" t="s">
        <v>68</v>
      </c>
      <c r="D11" s="117"/>
      <c r="E11" s="113" t="s">
        <v>20</v>
      </c>
      <c r="F11" s="113" t="s">
        <v>69</v>
      </c>
      <c r="H11" s="113" t="s">
        <v>70</v>
      </c>
      <c r="I11" s="118" t="s">
        <v>71</v>
      </c>
      <c r="J11" s="120">
        <f>D11*G11</f>
        <v>0</v>
      </c>
      <c r="K11" s="121">
        <f t="shared" ref="K11:K18" si="0">J11</f>
        <v>0</v>
      </c>
      <c r="L11" s="395"/>
    </row>
    <row r="12" spans="1:12" s="113" customFormat="1" ht="13.5" x14ac:dyDescent="0.15">
      <c r="A12" s="119"/>
      <c r="B12" s="113" t="s">
        <v>73</v>
      </c>
      <c r="C12" s="113" t="s">
        <v>68</v>
      </c>
      <c r="D12" s="117"/>
      <c r="E12" s="113" t="s">
        <v>20</v>
      </c>
      <c r="F12" s="113" t="s">
        <v>69</v>
      </c>
      <c r="H12" s="113" t="s">
        <v>70</v>
      </c>
      <c r="I12" s="118" t="s">
        <v>71</v>
      </c>
      <c r="J12" s="120">
        <f>D12*G12</f>
        <v>0</v>
      </c>
      <c r="K12" s="121">
        <f t="shared" si="0"/>
        <v>0</v>
      </c>
      <c r="L12" s="395"/>
    </row>
    <row r="13" spans="1:12" s="113" customFormat="1" ht="13.5" x14ac:dyDescent="0.15">
      <c r="A13" s="119"/>
      <c r="B13" s="113" t="s">
        <v>75</v>
      </c>
      <c r="D13" s="117"/>
      <c r="E13" s="113" t="s">
        <v>20</v>
      </c>
      <c r="I13" s="118" t="s">
        <v>71</v>
      </c>
      <c r="J13" s="120"/>
      <c r="K13" s="121">
        <f t="shared" si="0"/>
        <v>0</v>
      </c>
      <c r="L13" s="395"/>
    </row>
    <row r="14" spans="1:12" s="113" customFormat="1" ht="13.5" x14ac:dyDescent="0.15">
      <c r="A14" s="119"/>
      <c r="B14" s="113" t="s">
        <v>76</v>
      </c>
      <c r="D14" s="117"/>
      <c r="E14" s="113" t="s">
        <v>20</v>
      </c>
      <c r="I14" s="118" t="s">
        <v>71</v>
      </c>
      <c r="J14" s="120"/>
      <c r="K14" s="121">
        <f t="shared" si="0"/>
        <v>0</v>
      </c>
      <c r="L14" s="395"/>
    </row>
    <row r="15" spans="1:12" s="113" customFormat="1" ht="13.5" x14ac:dyDescent="0.15">
      <c r="A15" s="119"/>
      <c r="B15" s="113" t="s">
        <v>77</v>
      </c>
      <c r="D15" s="117"/>
      <c r="E15" s="113" t="s">
        <v>20</v>
      </c>
      <c r="I15" s="118" t="s">
        <v>71</v>
      </c>
      <c r="J15" s="120"/>
      <c r="K15" s="121">
        <f t="shared" si="0"/>
        <v>0</v>
      </c>
      <c r="L15" s="395"/>
    </row>
    <row r="16" spans="1:12" s="113" customFormat="1" ht="13.5" x14ac:dyDescent="0.15">
      <c r="A16" s="119"/>
      <c r="D16" s="117"/>
      <c r="I16" s="118"/>
      <c r="J16" s="120"/>
      <c r="K16" s="121">
        <f t="shared" si="0"/>
        <v>0</v>
      </c>
      <c r="L16" s="395"/>
    </row>
    <row r="17" spans="1:13" s="113" customFormat="1" ht="13.5" x14ac:dyDescent="0.15">
      <c r="A17" s="143" t="s">
        <v>59</v>
      </c>
      <c r="B17" s="144"/>
      <c r="C17" s="144"/>
      <c r="D17" s="145"/>
      <c r="E17" s="144"/>
      <c r="F17" s="144"/>
      <c r="G17" s="144"/>
      <c r="H17" s="144"/>
      <c r="I17" s="146"/>
      <c r="J17" s="147">
        <f>SUM(J18:J19)</f>
        <v>0</v>
      </c>
      <c r="K17" s="147">
        <f>SUM(K18:K19)</f>
        <v>0</v>
      </c>
      <c r="L17" s="395"/>
    </row>
    <row r="18" spans="1:13" s="113" customFormat="1" ht="13.5" x14ac:dyDescent="0.15">
      <c r="A18" s="119"/>
      <c r="B18" s="113" t="s">
        <v>79</v>
      </c>
      <c r="D18" s="117"/>
      <c r="E18" s="113" t="s">
        <v>20</v>
      </c>
      <c r="I18" s="118" t="s">
        <v>71</v>
      </c>
      <c r="J18" s="120"/>
      <c r="K18" s="121">
        <f t="shared" si="0"/>
        <v>0</v>
      </c>
      <c r="L18" s="395"/>
    </row>
    <row r="19" spans="1:13" s="113" customFormat="1" ht="13.5" x14ac:dyDescent="0.15">
      <c r="A19" s="119"/>
      <c r="B19" s="113" t="s">
        <v>80</v>
      </c>
      <c r="D19" s="117"/>
      <c r="E19" s="113" t="s">
        <v>20</v>
      </c>
      <c r="I19" s="118" t="s">
        <v>71</v>
      </c>
      <c r="J19" s="120"/>
      <c r="K19" s="121">
        <f>J19</f>
        <v>0</v>
      </c>
      <c r="L19" s="395"/>
    </row>
    <row r="20" spans="1:13" s="113" customFormat="1" ht="13.5" x14ac:dyDescent="0.15">
      <c r="A20" s="149" t="s">
        <v>28</v>
      </c>
      <c r="B20" s="150"/>
      <c r="C20" s="150"/>
      <c r="D20" s="151"/>
      <c r="E20" s="150"/>
      <c r="F20" s="150"/>
      <c r="G20" s="150"/>
      <c r="H20" s="150"/>
      <c r="I20" s="150"/>
      <c r="J20" s="152">
        <f>SUM(J21,J25)</f>
        <v>0</v>
      </c>
      <c r="K20" s="152">
        <f>SUM(K21,K25)</f>
        <v>0</v>
      </c>
      <c r="L20" s="395"/>
    </row>
    <row r="21" spans="1:13" s="113" customFormat="1" ht="13.5" x14ac:dyDescent="0.15">
      <c r="A21" s="143" t="s">
        <v>288</v>
      </c>
      <c r="B21" s="144"/>
      <c r="C21" s="144"/>
      <c r="D21" s="148"/>
      <c r="E21" s="144"/>
      <c r="F21" s="144"/>
      <c r="G21" s="144"/>
      <c r="H21" s="144"/>
      <c r="I21" s="144"/>
      <c r="J21" s="147">
        <f>SUM(J22:J24)</f>
        <v>0</v>
      </c>
      <c r="K21" s="147">
        <f>SUM(K22:K24)</f>
        <v>0</v>
      </c>
      <c r="L21" s="395"/>
    </row>
    <row r="22" spans="1:13" s="113" customFormat="1" ht="13.5" x14ac:dyDescent="0.15">
      <c r="A22" s="119"/>
      <c r="B22" s="113" t="s">
        <v>114</v>
      </c>
      <c r="C22" s="113" t="s">
        <v>68</v>
      </c>
      <c r="D22" s="117">
        <v>1830</v>
      </c>
      <c r="E22" s="113" t="s">
        <v>20</v>
      </c>
      <c r="F22" s="113" t="s">
        <v>69</v>
      </c>
      <c r="G22" s="113">
        <v>0</v>
      </c>
      <c r="H22" s="113" t="s">
        <v>70</v>
      </c>
      <c r="I22" s="118" t="s">
        <v>71</v>
      </c>
      <c r="J22" s="120">
        <f>D22*G22</f>
        <v>0</v>
      </c>
      <c r="K22" s="122">
        <f>J22</f>
        <v>0</v>
      </c>
      <c r="L22" s="395"/>
      <c r="M22" s="123"/>
    </row>
    <row r="23" spans="1:13" s="113" customFormat="1" ht="13.5" x14ac:dyDescent="0.15">
      <c r="A23" s="119"/>
      <c r="B23" s="113" t="s">
        <v>115</v>
      </c>
      <c r="C23" s="113" t="s">
        <v>68</v>
      </c>
      <c r="D23" s="117">
        <v>3530</v>
      </c>
      <c r="E23" s="113" t="s">
        <v>20</v>
      </c>
      <c r="F23" s="113" t="s">
        <v>69</v>
      </c>
      <c r="G23" s="113">
        <v>0</v>
      </c>
      <c r="H23" s="113" t="s">
        <v>70</v>
      </c>
      <c r="I23" s="118" t="s">
        <v>71</v>
      </c>
      <c r="J23" s="120">
        <f>D23*G23</f>
        <v>0</v>
      </c>
      <c r="K23" s="122">
        <f>J23</f>
        <v>0</v>
      </c>
      <c r="L23" s="395"/>
    </row>
    <row r="24" spans="1:13" s="113" customFormat="1" ht="13.5" x14ac:dyDescent="0.15">
      <c r="A24" s="119"/>
      <c r="D24" s="117"/>
      <c r="I24" s="118"/>
      <c r="J24" s="120"/>
      <c r="K24" s="122">
        <f>J24</f>
        <v>0</v>
      </c>
      <c r="L24" s="395"/>
    </row>
    <row r="25" spans="1:13" s="113" customFormat="1" ht="13.5" x14ac:dyDescent="0.15">
      <c r="A25" s="143" t="s">
        <v>60</v>
      </c>
      <c r="B25" s="144"/>
      <c r="C25" s="144"/>
      <c r="D25" s="148"/>
      <c r="E25" s="144"/>
      <c r="F25" s="144"/>
      <c r="G25" s="144"/>
      <c r="H25" s="144"/>
      <c r="I25" s="144"/>
      <c r="J25" s="147">
        <f>SUM(J26)</f>
        <v>0</v>
      </c>
      <c r="K25" s="147">
        <f>SUM(K26)</f>
        <v>0</v>
      </c>
      <c r="L25" s="395"/>
    </row>
    <row r="26" spans="1:13" s="113" customFormat="1" ht="13.5" x14ac:dyDescent="0.15">
      <c r="A26" s="119"/>
      <c r="B26" s="113" t="s">
        <v>116</v>
      </c>
      <c r="C26" s="113" t="s">
        <v>68</v>
      </c>
      <c r="D26" s="117">
        <v>8000</v>
      </c>
      <c r="E26" s="113" t="s">
        <v>20</v>
      </c>
      <c r="F26" s="113" t="s">
        <v>69</v>
      </c>
      <c r="G26" s="113">
        <v>0</v>
      </c>
      <c r="H26" s="113" t="s">
        <v>82</v>
      </c>
      <c r="I26" s="118" t="s">
        <v>71</v>
      </c>
      <c r="J26" s="120">
        <f t="shared" ref="J26" si="1">D26*G26</f>
        <v>0</v>
      </c>
      <c r="K26" s="122">
        <f>J26</f>
        <v>0</v>
      </c>
      <c r="L26" s="395"/>
    </row>
    <row r="27" spans="1:13" s="113" customFormat="1" ht="13.5" x14ac:dyDescent="0.15">
      <c r="A27" s="149" t="s">
        <v>29</v>
      </c>
      <c r="B27" s="150"/>
      <c r="C27" s="150"/>
      <c r="D27" s="151"/>
      <c r="E27" s="150"/>
      <c r="F27" s="150"/>
      <c r="G27" s="150"/>
      <c r="H27" s="150"/>
      <c r="I27" s="150"/>
      <c r="J27" s="152">
        <f>SUM(J28,J32,J37,J40)</f>
        <v>0</v>
      </c>
      <c r="K27" s="159">
        <f>SUM(K28,K32,K37,K40)</f>
        <v>0</v>
      </c>
      <c r="L27" s="395"/>
    </row>
    <row r="28" spans="1:13" s="113" customFormat="1" ht="13.5" x14ac:dyDescent="0.15">
      <c r="A28" s="143" t="s">
        <v>61</v>
      </c>
      <c r="B28" s="144"/>
      <c r="C28" s="144"/>
      <c r="D28" s="148"/>
      <c r="E28" s="144"/>
      <c r="F28" s="144"/>
      <c r="G28" s="144"/>
      <c r="H28" s="144"/>
      <c r="I28" s="144"/>
      <c r="J28" s="147">
        <f>SUM(J29:J31)</f>
        <v>0</v>
      </c>
      <c r="K28" s="147">
        <f>SUM(K29:K31)</f>
        <v>0</v>
      </c>
      <c r="L28" s="395"/>
    </row>
    <row r="29" spans="1:13" s="113" customFormat="1" ht="13.5" x14ac:dyDescent="0.15">
      <c r="A29" s="119"/>
      <c r="B29" s="113" t="s">
        <v>84</v>
      </c>
      <c r="D29" s="117"/>
      <c r="E29" s="113" t="s">
        <v>20</v>
      </c>
      <c r="I29" s="118" t="s">
        <v>71</v>
      </c>
      <c r="J29" s="120"/>
      <c r="K29" s="121">
        <f>J29</f>
        <v>0</v>
      </c>
      <c r="L29" s="395"/>
    </row>
    <row r="30" spans="1:13" s="113" customFormat="1" ht="13.5" x14ac:dyDescent="0.15">
      <c r="A30" s="119"/>
      <c r="B30" s="113" t="s">
        <v>85</v>
      </c>
      <c r="D30" s="117"/>
      <c r="E30" s="113" t="s">
        <v>20</v>
      </c>
      <c r="I30" s="118" t="s">
        <v>71</v>
      </c>
      <c r="J30" s="120"/>
      <c r="K30" s="121">
        <f>J30</f>
        <v>0</v>
      </c>
      <c r="L30" s="395"/>
    </row>
    <row r="31" spans="1:13" s="113" customFormat="1" ht="13.5" x14ac:dyDescent="0.15">
      <c r="A31" s="119"/>
      <c r="D31" s="117"/>
      <c r="I31" s="118"/>
      <c r="J31" s="120"/>
      <c r="K31" s="121"/>
      <c r="L31" s="395"/>
    </row>
    <row r="32" spans="1:13" s="113" customFormat="1" ht="13.5" x14ac:dyDescent="0.15">
      <c r="A32" s="143" t="s">
        <v>62</v>
      </c>
      <c r="B32" s="144"/>
      <c r="C32" s="144"/>
      <c r="D32" s="145"/>
      <c r="E32" s="144"/>
      <c r="F32" s="144"/>
      <c r="G32" s="144"/>
      <c r="H32" s="144"/>
      <c r="I32" s="144"/>
      <c r="J32" s="147">
        <f>SUM(J33:J36)</f>
        <v>0</v>
      </c>
      <c r="K32" s="147">
        <f>SUM(K33:K36)</f>
        <v>0</v>
      </c>
      <c r="L32" s="395"/>
    </row>
    <row r="33" spans="1:12" s="113" customFormat="1" ht="13.5" x14ac:dyDescent="0.15">
      <c r="A33" s="29" t="s">
        <v>289</v>
      </c>
      <c r="B33" s="17" t="s">
        <v>197</v>
      </c>
      <c r="C33" s="17" t="s">
        <v>68</v>
      </c>
      <c r="D33" s="13"/>
      <c r="E33" s="17" t="s">
        <v>20</v>
      </c>
      <c r="F33" s="17" t="s">
        <v>69</v>
      </c>
      <c r="G33" s="17"/>
      <c r="H33" s="17" t="s">
        <v>196</v>
      </c>
      <c r="I33" s="30" t="s">
        <v>71</v>
      </c>
      <c r="J33" s="31">
        <f>D33*G33</f>
        <v>0</v>
      </c>
      <c r="K33" s="32">
        <f>J33</f>
        <v>0</v>
      </c>
      <c r="L33" s="395"/>
    </row>
    <row r="34" spans="1:12" s="113" customFormat="1" ht="13.5" x14ac:dyDescent="0.15">
      <c r="A34" s="29"/>
      <c r="B34" s="17" t="s">
        <v>198</v>
      </c>
      <c r="C34" s="17" t="s">
        <v>68</v>
      </c>
      <c r="D34" s="13"/>
      <c r="E34" s="17" t="s">
        <v>20</v>
      </c>
      <c r="F34" s="17" t="s">
        <v>69</v>
      </c>
      <c r="G34" s="17"/>
      <c r="H34" s="17" t="s">
        <v>196</v>
      </c>
      <c r="I34" s="30" t="s">
        <v>71</v>
      </c>
      <c r="J34" s="31">
        <f>D34*G34</f>
        <v>0</v>
      </c>
      <c r="K34" s="32">
        <f t="shared" ref="K34:K35" si="2">J34</f>
        <v>0</v>
      </c>
      <c r="L34" s="395"/>
    </row>
    <row r="35" spans="1:12" s="113" customFormat="1" ht="13.5" x14ac:dyDescent="0.15">
      <c r="A35" s="29" t="s">
        <v>86</v>
      </c>
      <c r="B35" s="17" t="s">
        <v>198</v>
      </c>
      <c r="C35" s="17" t="s">
        <v>68</v>
      </c>
      <c r="D35" s="13"/>
      <c r="E35" s="17" t="s">
        <v>20</v>
      </c>
      <c r="F35" s="17" t="s">
        <v>69</v>
      </c>
      <c r="G35" s="17"/>
      <c r="H35" s="17" t="s">
        <v>196</v>
      </c>
      <c r="I35" s="30" t="s">
        <v>71</v>
      </c>
      <c r="J35" s="31">
        <f t="shared" ref="J35" si="3">D35*G35</f>
        <v>0</v>
      </c>
      <c r="K35" s="32">
        <f t="shared" si="2"/>
        <v>0</v>
      </c>
      <c r="L35" s="395"/>
    </row>
    <row r="36" spans="1:12" s="113" customFormat="1" ht="13.5" x14ac:dyDescent="0.15">
      <c r="A36" s="119"/>
      <c r="D36" s="117"/>
      <c r="I36" s="118"/>
      <c r="J36" s="120"/>
      <c r="K36" s="121">
        <f t="shared" ref="K36" si="4">J36</f>
        <v>0</v>
      </c>
      <c r="L36" s="395"/>
    </row>
    <row r="37" spans="1:12" s="113" customFormat="1" ht="13.5" x14ac:dyDescent="0.15">
      <c r="A37" s="143" t="s">
        <v>63</v>
      </c>
      <c r="B37" s="144"/>
      <c r="C37" s="144"/>
      <c r="D37" s="148"/>
      <c r="E37" s="144"/>
      <c r="F37" s="144"/>
      <c r="G37" s="144"/>
      <c r="H37" s="144"/>
      <c r="I37" s="144"/>
      <c r="J37" s="147">
        <f>SUM(J38:J39)</f>
        <v>0</v>
      </c>
      <c r="K37" s="147">
        <f>SUM(K38:K39)</f>
        <v>0</v>
      </c>
      <c r="L37" s="395"/>
    </row>
    <row r="38" spans="1:12" s="113" customFormat="1" ht="13.5" x14ac:dyDescent="0.15">
      <c r="A38" s="119"/>
      <c r="B38" s="113" t="s">
        <v>200</v>
      </c>
      <c r="D38" s="117"/>
      <c r="E38" s="113" t="s">
        <v>20</v>
      </c>
      <c r="I38" s="118" t="s">
        <v>71</v>
      </c>
      <c r="J38" s="120"/>
      <c r="K38" s="121">
        <f>J38</f>
        <v>0</v>
      </c>
      <c r="L38" s="395"/>
    </row>
    <row r="39" spans="1:12" s="113" customFormat="1" ht="13.5" x14ac:dyDescent="0.15">
      <c r="A39" s="119"/>
      <c r="D39" s="117"/>
      <c r="I39" s="118"/>
      <c r="J39" s="120"/>
      <c r="K39" s="121">
        <f>J39</f>
        <v>0</v>
      </c>
      <c r="L39" s="395"/>
    </row>
    <row r="40" spans="1:12" s="113" customFormat="1" ht="13.5" x14ac:dyDescent="0.15">
      <c r="A40" s="143" t="s">
        <v>64</v>
      </c>
      <c r="B40" s="144"/>
      <c r="C40" s="144"/>
      <c r="D40" s="145"/>
      <c r="E40" s="144"/>
      <c r="F40" s="144"/>
      <c r="G40" s="144"/>
      <c r="H40" s="144"/>
      <c r="I40" s="144"/>
      <c r="J40" s="147">
        <f>SUM(J41:J50)</f>
        <v>0</v>
      </c>
      <c r="K40" s="147">
        <f>SUM(K41:K50)</f>
        <v>0</v>
      </c>
      <c r="L40" s="395"/>
    </row>
    <row r="41" spans="1:12" s="113" customFormat="1" ht="13.5" x14ac:dyDescent="0.15">
      <c r="A41" s="29" t="s">
        <v>152</v>
      </c>
      <c r="C41" s="113" t="s">
        <v>68</v>
      </c>
      <c r="D41" s="117"/>
      <c r="E41" s="113" t="s">
        <v>20</v>
      </c>
      <c r="F41" s="113" t="s">
        <v>69</v>
      </c>
      <c r="H41" s="113" t="s">
        <v>88</v>
      </c>
      <c r="I41" s="118" t="s">
        <v>71</v>
      </c>
      <c r="J41" s="120">
        <f>D41*G41</f>
        <v>0</v>
      </c>
      <c r="K41" s="121">
        <f t="shared" ref="K41:K50" si="5">J41</f>
        <v>0</v>
      </c>
      <c r="L41" s="395"/>
    </row>
    <row r="42" spans="1:12" s="113" customFormat="1" ht="13.5" x14ac:dyDescent="0.15">
      <c r="A42" s="29" t="s">
        <v>153</v>
      </c>
      <c r="D42" s="117"/>
      <c r="I42" s="118"/>
      <c r="J42" s="120"/>
      <c r="K42" s="121">
        <f t="shared" si="5"/>
        <v>0</v>
      </c>
      <c r="L42" s="395"/>
    </row>
    <row r="43" spans="1:12" s="113" customFormat="1" ht="13.5" x14ac:dyDescent="0.15">
      <c r="A43" s="29" t="s">
        <v>158</v>
      </c>
      <c r="D43" s="117"/>
      <c r="I43" s="118"/>
      <c r="J43" s="120"/>
      <c r="K43" s="121">
        <f t="shared" si="5"/>
        <v>0</v>
      </c>
      <c r="L43" s="395"/>
    </row>
    <row r="44" spans="1:12" s="113" customFormat="1" ht="13.5" x14ac:dyDescent="0.15">
      <c r="A44" s="29" t="s">
        <v>157</v>
      </c>
      <c r="C44" s="113" t="s">
        <v>68</v>
      </c>
      <c r="D44" s="117"/>
      <c r="E44" s="113" t="s">
        <v>20</v>
      </c>
      <c r="F44" s="113" t="s">
        <v>69</v>
      </c>
      <c r="H44" s="113" t="s">
        <v>88</v>
      </c>
      <c r="I44" s="118" t="s">
        <v>71</v>
      </c>
      <c r="J44" s="120">
        <f>D44*G44</f>
        <v>0</v>
      </c>
      <c r="K44" s="121">
        <f t="shared" si="5"/>
        <v>0</v>
      </c>
      <c r="L44" s="395"/>
    </row>
    <row r="45" spans="1:12" s="113" customFormat="1" ht="13.5" x14ac:dyDescent="0.15">
      <c r="A45" s="29" t="s">
        <v>156</v>
      </c>
      <c r="D45" s="117"/>
      <c r="I45" s="118"/>
      <c r="J45" s="120"/>
      <c r="K45" s="121">
        <f t="shared" si="5"/>
        <v>0</v>
      </c>
      <c r="L45" s="395"/>
    </row>
    <row r="46" spans="1:12" s="113" customFormat="1" ht="13.5" x14ac:dyDescent="0.15">
      <c r="A46" s="29" t="s">
        <v>155</v>
      </c>
      <c r="D46" s="117"/>
      <c r="I46" s="118"/>
      <c r="J46" s="120"/>
      <c r="K46" s="121">
        <f t="shared" si="5"/>
        <v>0</v>
      </c>
      <c r="L46" s="395"/>
    </row>
    <row r="47" spans="1:12" s="113" customFormat="1" ht="13.5" x14ac:dyDescent="0.15">
      <c r="A47" s="29" t="s">
        <v>154</v>
      </c>
      <c r="D47" s="117"/>
      <c r="I47" s="118"/>
      <c r="J47" s="120"/>
      <c r="K47" s="121">
        <f t="shared" si="5"/>
        <v>0</v>
      </c>
      <c r="L47" s="395"/>
    </row>
    <row r="48" spans="1:12" s="113" customFormat="1" ht="13.5" x14ac:dyDescent="0.15">
      <c r="A48" s="119" t="s">
        <v>150</v>
      </c>
      <c r="B48" s="113" t="s">
        <v>89</v>
      </c>
      <c r="D48" s="117"/>
      <c r="I48" s="118"/>
      <c r="J48" s="120"/>
      <c r="K48" s="121">
        <f t="shared" si="5"/>
        <v>0</v>
      </c>
      <c r="L48" s="395"/>
    </row>
    <row r="49" spans="1:12" s="113" customFormat="1" ht="13.5" x14ac:dyDescent="0.15">
      <c r="A49" s="119"/>
      <c r="B49" s="113" t="s">
        <v>90</v>
      </c>
      <c r="D49" s="117"/>
      <c r="I49" s="118"/>
      <c r="J49" s="120"/>
      <c r="K49" s="121">
        <f t="shared" si="5"/>
        <v>0</v>
      </c>
      <c r="L49" s="395"/>
    </row>
    <row r="50" spans="1:12" s="113" customFormat="1" ht="13.5" x14ac:dyDescent="0.15">
      <c r="A50" s="119" t="s">
        <v>151</v>
      </c>
      <c r="D50" s="117"/>
      <c r="I50" s="118"/>
      <c r="J50" s="120"/>
      <c r="K50" s="121">
        <f t="shared" si="5"/>
        <v>0</v>
      </c>
      <c r="L50" s="395"/>
    </row>
    <row r="51" spans="1:12" s="129" customFormat="1" ht="14.25" thickBot="1" x14ac:dyDescent="0.2">
      <c r="A51" s="153" t="s">
        <v>118</v>
      </c>
      <c r="B51" s="273" t="s">
        <v>201</v>
      </c>
      <c r="C51" s="154">
        <v>0</v>
      </c>
      <c r="D51" s="155" t="s">
        <v>202</v>
      </c>
      <c r="E51" s="154"/>
      <c r="F51" s="154"/>
      <c r="G51" s="154"/>
      <c r="H51" s="154"/>
      <c r="I51" s="156"/>
      <c r="J51" s="157">
        <f>ROUNDDOWN((J6+J20+J27)*C51%,-3)</f>
        <v>0</v>
      </c>
      <c r="K51" s="158">
        <f>ROUNDDOWN((K6+K20+K27)*C51%,-3)</f>
        <v>0</v>
      </c>
      <c r="L51" s="396"/>
    </row>
    <row r="52" spans="1:12" s="129" customFormat="1" ht="14.25" thickBot="1" x14ac:dyDescent="0.2">
      <c r="A52" s="124" t="s">
        <v>119</v>
      </c>
      <c r="B52" s="130"/>
      <c r="C52" s="125"/>
      <c r="D52" s="126"/>
      <c r="E52" s="125"/>
      <c r="F52" s="125"/>
      <c r="G52" s="125"/>
      <c r="H52" s="125"/>
      <c r="I52" s="127"/>
      <c r="J52" s="128">
        <f>SUM(J6,J20,J27,J51)</f>
        <v>0</v>
      </c>
      <c r="K52" s="128">
        <f>SUM(K6,K20,K27,K51)</f>
        <v>0</v>
      </c>
      <c r="L52" s="131">
        <f>ROUNDDOWN((K52)*A55,-3)</f>
        <v>0</v>
      </c>
    </row>
    <row r="53" spans="1:12" s="129" customFormat="1" ht="13.5" x14ac:dyDescent="0.15">
      <c r="A53" s="124" t="s">
        <v>120</v>
      </c>
      <c r="B53" s="132">
        <v>10</v>
      </c>
      <c r="C53" s="125"/>
      <c r="D53" s="126"/>
      <c r="E53" s="125"/>
      <c r="F53" s="125"/>
      <c r="G53" s="125"/>
      <c r="H53" s="125"/>
      <c r="I53" s="127"/>
      <c r="J53" s="128">
        <f>ROUNDDOWN(J52*B53%,0)</f>
        <v>0</v>
      </c>
      <c r="K53" s="406"/>
      <c r="L53" s="408"/>
    </row>
    <row r="54" spans="1:12" s="129" customFormat="1" ht="14.25" thickBot="1" x14ac:dyDescent="0.2">
      <c r="A54" s="133" t="s">
        <v>121</v>
      </c>
      <c r="B54" s="134"/>
      <c r="C54" s="134"/>
      <c r="D54" s="134"/>
      <c r="E54" s="134"/>
      <c r="F54" s="134"/>
      <c r="G54" s="134"/>
      <c r="H54" s="134"/>
      <c r="I54" s="134"/>
      <c r="J54" s="135">
        <f>SUM(J52:J53)</f>
        <v>0</v>
      </c>
      <c r="K54" s="407"/>
      <c r="L54" s="396"/>
    </row>
    <row r="55" spans="1:12" s="129" customFormat="1" ht="13.5" x14ac:dyDescent="0.15">
      <c r="A55" s="109">
        <v>0.5</v>
      </c>
      <c r="J55" s="130"/>
      <c r="K55" s="136"/>
      <c r="L55" s="137"/>
    </row>
    <row r="56" spans="1:12" ht="20.100000000000001" customHeight="1" x14ac:dyDescent="0.15">
      <c r="A56" s="409" t="s">
        <v>276</v>
      </c>
      <c r="B56" s="409"/>
      <c r="C56" s="409"/>
      <c r="D56" s="409"/>
      <c r="E56" s="409"/>
      <c r="F56" s="409"/>
      <c r="G56" s="409"/>
      <c r="H56" s="409"/>
      <c r="I56" s="409"/>
      <c r="J56" s="409"/>
      <c r="K56" s="409"/>
      <c r="L56" s="409"/>
    </row>
    <row r="57" spans="1:12" ht="30" customHeight="1" x14ac:dyDescent="0.15">
      <c r="A57" s="410" t="s">
        <v>281</v>
      </c>
      <c r="B57" s="410"/>
      <c r="C57" s="410"/>
      <c r="D57" s="410"/>
      <c r="E57" s="410"/>
      <c r="F57" s="410"/>
      <c r="G57" s="410"/>
      <c r="H57" s="410"/>
      <c r="I57" s="410"/>
      <c r="J57" s="410"/>
      <c r="K57" s="410"/>
      <c r="L57" s="410"/>
    </row>
    <row r="58" spans="1:12" ht="19.5" customHeight="1" x14ac:dyDescent="0.15">
      <c r="A58" s="411" t="s">
        <v>282</v>
      </c>
      <c r="B58" s="411"/>
      <c r="C58" s="411"/>
      <c r="D58" s="411"/>
      <c r="E58" s="411"/>
      <c r="F58" s="411"/>
      <c r="G58" s="411"/>
      <c r="H58" s="411"/>
      <c r="I58" s="411"/>
      <c r="J58" s="411"/>
      <c r="K58" s="411"/>
      <c r="L58" s="411"/>
    </row>
    <row r="59" spans="1:12" ht="19.5" customHeight="1" x14ac:dyDescent="0.15">
      <c r="A59" s="129"/>
      <c r="K59" s="276" t="s">
        <v>209</v>
      </c>
      <c r="L59" s="275" t="s">
        <v>313</v>
      </c>
    </row>
    <row r="60" spans="1:12" ht="19.5" customHeight="1" x14ac:dyDescent="0.15">
      <c r="A60" s="138"/>
    </row>
  </sheetData>
  <mergeCells count="12">
    <mergeCell ref="K53:K54"/>
    <mergeCell ref="L53:L54"/>
    <mergeCell ref="A56:L56"/>
    <mergeCell ref="A57:L57"/>
    <mergeCell ref="A58:L58"/>
    <mergeCell ref="L6:L51"/>
    <mergeCell ref="A10:B10"/>
    <mergeCell ref="A2:L2"/>
    <mergeCell ref="B3:H3"/>
    <mergeCell ref="I3:L3"/>
    <mergeCell ref="A4:K4"/>
    <mergeCell ref="A5:I5"/>
  </mergeCells>
  <phoneticPr fontId="4"/>
  <dataValidations count="1">
    <dataValidation type="list" allowBlank="1" showInputMessage="1" showErrorMessage="1" sqref="B51" xr:uid="{6D03935F-726D-43A6-AD79-E0354772FE47}">
      <formula1>"0,10,11,12,13,14,15,16,17,18,19,20,21,22,23,24,25,26,27,28,29,30"</formula1>
    </dataValidation>
  </dataValidations>
  <pageMargins left="0.7" right="0.7" top="0.75" bottom="0.75" header="0.3" footer="0.3"/>
  <pageSetup paperSize="9" scale="6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A5EF-9884-4970-B84B-338B06172426}">
  <sheetPr>
    <tabColor rgb="FF00B050"/>
  </sheetPr>
  <dimension ref="A1:M60"/>
  <sheetViews>
    <sheetView view="pageBreakPreview" zoomScaleNormal="85" zoomScaleSheetLayoutView="100" workbookViewId="0"/>
  </sheetViews>
  <sheetFormatPr defaultColWidth="9" defaultRowHeight="19.5" customHeight="1" x14ac:dyDescent="0.15"/>
  <cols>
    <col min="1" max="1" width="23.875" style="110" bestFit="1" customWidth="1"/>
    <col min="2" max="2" width="21.375" style="110" bestFit="1" customWidth="1"/>
    <col min="3" max="3" width="3.375" style="110" bestFit="1" customWidth="1"/>
    <col min="4" max="4" width="11.875" style="111" bestFit="1" customWidth="1"/>
    <col min="5" max="6" width="3.375" style="110" bestFit="1" customWidth="1"/>
    <col min="7" max="7" width="4.5" style="110" bestFit="1" customWidth="1"/>
    <col min="8" max="8" width="4.75" style="110" bestFit="1" customWidth="1"/>
    <col min="9" max="9" width="3.375" style="110" bestFit="1" customWidth="1"/>
    <col min="10" max="11" width="21.125" style="111" customWidth="1"/>
    <col min="12" max="12" width="21.125" style="110" customWidth="1"/>
    <col min="13" max="13" width="9.25" style="110" bestFit="1" customWidth="1"/>
    <col min="14" max="16384" width="9" style="110"/>
  </cols>
  <sheetData>
    <row r="1" spans="1:12" ht="19.5" customHeight="1" x14ac:dyDescent="0.15">
      <c r="A1" s="169"/>
      <c r="L1" s="112" t="s">
        <v>54</v>
      </c>
    </row>
    <row r="2" spans="1:12" ht="19.5" customHeight="1" x14ac:dyDescent="0.15">
      <c r="A2" s="399" t="s">
        <v>277</v>
      </c>
      <c r="B2" s="399"/>
      <c r="C2" s="399"/>
      <c r="D2" s="399"/>
      <c r="E2" s="399"/>
      <c r="F2" s="399"/>
      <c r="G2" s="399"/>
      <c r="H2" s="399"/>
      <c r="I2" s="399"/>
      <c r="J2" s="399"/>
      <c r="K2" s="399"/>
      <c r="L2" s="399"/>
    </row>
    <row r="3" spans="1:12" ht="19.5" customHeight="1" x14ac:dyDescent="0.15">
      <c r="B3" s="400"/>
      <c r="C3" s="400"/>
      <c r="D3" s="400"/>
      <c r="E3" s="400"/>
      <c r="F3" s="400"/>
      <c r="G3" s="400"/>
      <c r="H3" s="400"/>
      <c r="I3" s="401"/>
      <c r="J3" s="401"/>
      <c r="K3" s="401"/>
      <c r="L3" s="401"/>
    </row>
    <row r="4" spans="1:12" s="113" customFormat="1" ht="19.5" customHeight="1" thickBot="1" x14ac:dyDescent="0.2">
      <c r="A4" s="402" t="s">
        <v>341</v>
      </c>
      <c r="B4" s="402"/>
      <c r="C4" s="402"/>
      <c r="D4" s="402"/>
      <c r="E4" s="402"/>
      <c r="F4" s="402"/>
      <c r="G4" s="402"/>
      <c r="H4" s="402"/>
      <c r="I4" s="402"/>
      <c r="J4" s="402"/>
      <c r="K4" s="402"/>
    </row>
    <row r="5" spans="1:12" s="113" customFormat="1" ht="13.5" x14ac:dyDescent="0.15">
      <c r="A5" s="403" t="s">
        <v>66</v>
      </c>
      <c r="B5" s="404"/>
      <c r="C5" s="404"/>
      <c r="D5" s="404"/>
      <c r="E5" s="404"/>
      <c r="F5" s="404"/>
      <c r="G5" s="404"/>
      <c r="H5" s="404"/>
      <c r="I5" s="405"/>
      <c r="J5" s="114" t="s">
        <v>258</v>
      </c>
      <c r="K5" s="115" t="s">
        <v>279</v>
      </c>
      <c r="L5" s="116" t="s">
        <v>280</v>
      </c>
    </row>
    <row r="6" spans="1:12" s="113" customFormat="1" ht="13.5" x14ac:dyDescent="0.15">
      <c r="A6" s="139" t="s">
        <v>56</v>
      </c>
      <c r="B6" s="140"/>
      <c r="C6" s="140"/>
      <c r="D6" s="141"/>
      <c r="E6" s="140"/>
      <c r="F6" s="140"/>
      <c r="G6" s="140"/>
      <c r="H6" s="140"/>
      <c r="I6" s="140"/>
      <c r="J6" s="142">
        <f>SUM(J7,J10,J17)</f>
        <v>0</v>
      </c>
      <c r="K6" s="142">
        <f>SUM(K7,K10,K17)</f>
        <v>0</v>
      </c>
      <c r="L6" s="394"/>
    </row>
    <row r="7" spans="1:12" s="113" customFormat="1" ht="13.5" x14ac:dyDescent="0.15">
      <c r="A7" s="143" t="s">
        <v>57</v>
      </c>
      <c r="B7" s="144"/>
      <c r="C7" s="144"/>
      <c r="D7" s="145"/>
      <c r="E7" s="144"/>
      <c r="F7" s="144"/>
      <c r="G7" s="144"/>
      <c r="H7" s="144"/>
      <c r="I7" s="146"/>
      <c r="J7" s="147">
        <f>SUM(J8:J9)</f>
        <v>0</v>
      </c>
      <c r="K7" s="147">
        <f>SUM(K8:K9)</f>
        <v>0</v>
      </c>
      <c r="L7" s="395"/>
    </row>
    <row r="8" spans="1:12" s="113" customFormat="1" ht="13.5" x14ac:dyDescent="0.15">
      <c r="A8" s="119"/>
      <c r="B8" s="113" t="s">
        <v>67</v>
      </c>
      <c r="C8" s="113" t="s">
        <v>68</v>
      </c>
      <c r="D8" s="117"/>
      <c r="E8" s="113" t="s">
        <v>20</v>
      </c>
      <c r="F8" s="113" t="s">
        <v>69</v>
      </c>
      <c r="G8" s="113">
        <v>1</v>
      </c>
      <c r="H8" s="113" t="s">
        <v>70</v>
      </c>
      <c r="I8" s="118" t="s">
        <v>71</v>
      </c>
      <c r="J8" s="120"/>
      <c r="K8" s="121">
        <f>J8</f>
        <v>0</v>
      </c>
      <c r="L8" s="395"/>
    </row>
    <row r="9" spans="1:12" s="113" customFormat="1" ht="13.5" x14ac:dyDescent="0.15">
      <c r="A9" s="119"/>
      <c r="D9" s="117"/>
      <c r="I9" s="118"/>
      <c r="J9" s="120"/>
      <c r="K9" s="121">
        <f>J9</f>
        <v>0</v>
      </c>
      <c r="L9" s="395"/>
    </row>
    <row r="10" spans="1:12" s="113" customFormat="1" ht="13.5" x14ac:dyDescent="0.15">
      <c r="A10" s="397" t="s">
        <v>58</v>
      </c>
      <c r="B10" s="398"/>
      <c r="C10" s="144"/>
      <c r="D10" s="148"/>
      <c r="E10" s="144"/>
      <c r="F10" s="144"/>
      <c r="G10" s="144"/>
      <c r="H10" s="144"/>
      <c r="I10" s="144"/>
      <c r="J10" s="147">
        <f>SUM(J11:J16)</f>
        <v>0</v>
      </c>
      <c r="K10" s="147">
        <f>SUM(K11:K16)</f>
        <v>0</v>
      </c>
      <c r="L10" s="395"/>
    </row>
    <row r="11" spans="1:12" s="113" customFormat="1" ht="13.5" x14ac:dyDescent="0.15">
      <c r="A11" s="119"/>
      <c r="B11" s="113" t="s">
        <v>72</v>
      </c>
      <c r="C11" s="113" t="s">
        <v>68</v>
      </c>
      <c r="D11" s="117"/>
      <c r="E11" s="113" t="s">
        <v>20</v>
      </c>
      <c r="F11" s="113" t="s">
        <v>69</v>
      </c>
      <c r="H11" s="113" t="s">
        <v>70</v>
      </c>
      <c r="I11" s="118" t="s">
        <v>71</v>
      </c>
      <c r="J11" s="120">
        <f>D11*G11</f>
        <v>0</v>
      </c>
      <c r="K11" s="121">
        <f t="shared" ref="K11:K18" si="0">J11</f>
        <v>0</v>
      </c>
      <c r="L11" s="395"/>
    </row>
    <row r="12" spans="1:12" s="113" customFormat="1" ht="13.5" x14ac:dyDescent="0.15">
      <c r="A12" s="119"/>
      <c r="B12" s="113" t="s">
        <v>73</v>
      </c>
      <c r="C12" s="113" t="s">
        <v>68</v>
      </c>
      <c r="D12" s="117"/>
      <c r="E12" s="113" t="s">
        <v>20</v>
      </c>
      <c r="F12" s="113" t="s">
        <v>69</v>
      </c>
      <c r="H12" s="113" t="s">
        <v>70</v>
      </c>
      <c r="I12" s="118" t="s">
        <v>71</v>
      </c>
      <c r="J12" s="120">
        <f>D12*G12</f>
        <v>0</v>
      </c>
      <c r="K12" s="121">
        <f t="shared" si="0"/>
        <v>0</v>
      </c>
      <c r="L12" s="395"/>
    </row>
    <row r="13" spans="1:12" s="113" customFormat="1" ht="13.5" x14ac:dyDescent="0.15">
      <c r="A13" s="119"/>
      <c r="B13" s="113" t="s">
        <v>75</v>
      </c>
      <c r="D13" s="117"/>
      <c r="E13" s="113" t="s">
        <v>20</v>
      </c>
      <c r="I13" s="118" t="s">
        <v>71</v>
      </c>
      <c r="J13" s="120"/>
      <c r="K13" s="121">
        <f t="shared" si="0"/>
        <v>0</v>
      </c>
      <c r="L13" s="395"/>
    </row>
    <row r="14" spans="1:12" s="113" customFormat="1" ht="13.5" x14ac:dyDescent="0.15">
      <c r="A14" s="119"/>
      <c r="B14" s="113" t="s">
        <v>76</v>
      </c>
      <c r="D14" s="117"/>
      <c r="E14" s="113" t="s">
        <v>20</v>
      </c>
      <c r="I14" s="118" t="s">
        <v>71</v>
      </c>
      <c r="J14" s="120"/>
      <c r="K14" s="121">
        <f t="shared" si="0"/>
        <v>0</v>
      </c>
      <c r="L14" s="395"/>
    </row>
    <row r="15" spans="1:12" s="113" customFormat="1" ht="13.5" x14ac:dyDescent="0.15">
      <c r="A15" s="119"/>
      <c r="B15" s="113" t="s">
        <v>77</v>
      </c>
      <c r="D15" s="117"/>
      <c r="E15" s="113" t="s">
        <v>20</v>
      </c>
      <c r="I15" s="118" t="s">
        <v>71</v>
      </c>
      <c r="J15" s="120"/>
      <c r="K15" s="121">
        <f t="shared" si="0"/>
        <v>0</v>
      </c>
      <c r="L15" s="395"/>
    </row>
    <row r="16" spans="1:12" s="113" customFormat="1" ht="13.5" x14ac:dyDescent="0.15">
      <c r="A16" s="119"/>
      <c r="D16" s="117"/>
      <c r="I16" s="118"/>
      <c r="J16" s="120"/>
      <c r="K16" s="121">
        <f t="shared" si="0"/>
        <v>0</v>
      </c>
      <c r="L16" s="395"/>
    </row>
    <row r="17" spans="1:13" s="113" customFormat="1" ht="13.5" x14ac:dyDescent="0.15">
      <c r="A17" s="143" t="s">
        <v>59</v>
      </c>
      <c r="B17" s="144"/>
      <c r="C17" s="144"/>
      <c r="D17" s="145"/>
      <c r="E17" s="144"/>
      <c r="F17" s="144"/>
      <c r="G17" s="144"/>
      <c r="H17" s="144"/>
      <c r="I17" s="146"/>
      <c r="J17" s="147">
        <f>SUM(J18:J19)</f>
        <v>0</v>
      </c>
      <c r="K17" s="147">
        <f>SUM(K18:K19)</f>
        <v>0</v>
      </c>
      <c r="L17" s="395"/>
    </row>
    <row r="18" spans="1:13" s="113" customFormat="1" ht="13.5" x14ac:dyDescent="0.15">
      <c r="A18" s="119"/>
      <c r="B18" s="113" t="s">
        <v>79</v>
      </c>
      <c r="D18" s="117"/>
      <c r="E18" s="113" t="s">
        <v>20</v>
      </c>
      <c r="I18" s="118" t="s">
        <v>71</v>
      </c>
      <c r="J18" s="120"/>
      <c r="K18" s="121">
        <f t="shared" si="0"/>
        <v>0</v>
      </c>
      <c r="L18" s="395"/>
    </row>
    <row r="19" spans="1:13" s="113" customFormat="1" ht="13.5" x14ac:dyDescent="0.15">
      <c r="A19" s="119"/>
      <c r="B19" s="113" t="s">
        <v>80</v>
      </c>
      <c r="D19" s="117"/>
      <c r="E19" s="113" t="s">
        <v>20</v>
      </c>
      <c r="I19" s="118" t="s">
        <v>71</v>
      </c>
      <c r="J19" s="120"/>
      <c r="K19" s="121">
        <f>J19</f>
        <v>0</v>
      </c>
      <c r="L19" s="395"/>
    </row>
    <row r="20" spans="1:13" s="113" customFormat="1" ht="13.5" x14ac:dyDescent="0.15">
      <c r="A20" s="149" t="s">
        <v>28</v>
      </c>
      <c r="B20" s="150"/>
      <c r="C20" s="150"/>
      <c r="D20" s="151"/>
      <c r="E20" s="150"/>
      <c r="F20" s="150"/>
      <c r="G20" s="150"/>
      <c r="H20" s="150"/>
      <c r="I20" s="150"/>
      <c r="J20" s="152">
        <f>SUM(J21,J25)</f>
        <v>0</v>
      </c>
      <c r="K20" s="152">
        <f>SUM(K21,K25)</f>
        <v>0</v>
      </c>
      <c r="L20" s="395"/>
    </row>
    <row r="21" spans="1:13" s="113" customFormat="1" ht="13.5" x14ac:dyDescent="0.15">
      <c r="A21" s="143" t="s">
        <v>288</v>
      </c>
      <c r="B21" s="144"/>
      <c r="C21" s="144"/>
      <c r="D21" s="148"/>
      <c r="E21" s="144"/>
      <c r="F21" s="144"/>
      <c r="G21" s="144"/>
      <c r="H21" s="144"/>
      <c r="I21" s="144"/>
      <c r="J21" s="147">
        <f>SUM(J22:J24)</f>
        <v>0</v>
      </c>
      <c r="K21" s="147">
        <f>SUM(K22:K24)</f>
        <v>0</v>
      </c>
      <c r="L21" s="395"/>
    </row>
    <row r="22" spans="1:13" s="113" customFormat="1" ht="13.5" x14ac:dyDescent="0.15">
      <c r="A22" s="119"/>
      <c r="B22" s="113" t="s">
        <v>114</v>
      </c>
      <c r="C22" s="113" t="s">
        <v>68</v>
      </c>
      <c r="D22" s="117">
        <v>1830</v>
      </c>
      <c r="E22" s="113" t="s">
        <v>20</v>
      </c>
      <c r="F22" s="113" t="s">
        <v>69</v>
      </c>
      <c r="G22" s="113">
        <v>0</v>
      </c>
      <c r="H22" s="113" t="s">
        <v>70</v>
      </c>
      <c r="I22" s="118" t="s">
        <v>71</v>
      </c>
      <c r="J22" s="120">
        <f>D22*G22</f>
        <v>0</v>
      </c>
      <c r="K22" s="122">
        <f>J22</f>
        <v>0</v>
      </c>
      <c r="L22" s="395"/>
      <c r="M22" s="123"/>
    </row>
    <row r="23" spans="1:13" s="113" customFormat="1" ht="13.5" x14ac:dyDescent="0.15">
      <c r="A23" s="119"/>
      <c r="B23" s="113" t="s">
        <v>115</v>
      </c>
      <c r="C23" s="113" t="s">
        <v>68</v>
      </c>
      <c r="D23" s="117">
        <v>3530</v>
      </c>
      <c r="E23" s="113" t="s">
        <v>20</v>
      </c>
      <c r="F23" s="113" t="s">
        <v>69</v>
      </c>
      <c r="G23" s="113">
        <v>0</v>
      </c>
      <c r="H23" s="113" t="s">
        <v>70</v>
      </c>
      <c r="I23" s="118" t="s">
        <v>71</v>
      </c>
      <c r="J23" s="120">
        <f>D23*G23</f>
        <v>0</v>
      </c>
      <c r="K23" s="122">
        <f>J23</f>
        <v>0</v>
      </c>
      <c r="L23" s="395"/>
    </row>
    <row r="24" spans="1:13" s="113" customFormat="1" ht="13.5" x14ac:dyDescent="0.15">
      <c r="A24" s="119"/>
      <c r="D24" s="117"/>
      <c r="I24" s="118"/>
      <c r="J24" s="120"/>
      <c r="K24" s="121"/>
      <c r="L24" s="395"/>
    </row>
    <row r="25" spans="1:13" s="113" customFormat="1" ht="13.5" x14ac:dyDescent="0.15">
      <c r="A25" s="143" t="s">
        <v>60</v>
      </c>
      <c r="B25" s="144"/>
      <c r="C25" s="144"/>
      <c r="D25" s="148"/>
      <c r="E25" s="144"/>
      <c r="F25" s="144"/>
      <c r="G25" s="144"/>
      <c r="H25" s="144"/>
      <c r="I25" s="144"/>
      <c r="J25" s="147">
        <f>SUM(J26)</f>
        <v>0</v>
      </c>
      <c r="K25" s="147">
        <f>SUM(K26)</f>
        <v>0</v>
      </c>
      <c r="L25" s="395"/>
    </row>
    <row r="26" spans="1:13" s="113" customFormat="1" ht="13.5" x14ac:dyDescent="0.15">
      <c r="A26" s="119"/>
      <c r="B26" s="113" t="s">
        <v>116</v>
      </c>
      <c r="C26" s="113" t="s">
        <v>68</v>
      </c>
      <c r="D26" s="117">
        <v>8000</v>
      </c>
      <c r="E26" s="113" t="s">
        <v>20</v>
      </c>
      <c r="F26" s="113" t="s">
        <v>69</v>
      </c>
      <c r="G26" s="113">
        <v>0</v>
      </c>
      <c r="H26" s="113" t="s">
        <v>82</v>
      </c>
      <c r="I26" s="118" t="s">
        <v>71</v>
      </c>
      <c r="J26" s="120">
        <f t="shared" ref="J26" si="1">D26*G26</f>
        <v>0</v>
      </c>
      <c r="K26" s="122">
        <f>J26</f>
        <v>0</v>
      </c>
      <c r="L26" s="395"/>
    </row>
    <row r="27" spans="1:13" s="113" customFormat="1" ht="13.5" x14ac:dyDescent="0.15">
      <c r="A27" s="149" t="s">
        <v>29</v>
      </c>
      <c r="B27" s="150"/>
      <c r="C27" s="150"/>
      <c r="D27" s="151"/>
      <c r="E27" s="150"/>
      <c r="F27" s="150"/>
      <c r="G27" s="150"/>
      <c r="H27" s="150"/>
      <c r="I27" s="150"/>
      <c r="J27" s="152">
        <f>SUM(J28,J32,J37,J40)</f>
        <v>0</v>
      </c>
      <c r="K27" s="159">
        <f>SUM(K28,K32,K37,K40)</f>
        <v>0</v>
      </c>
      <c r="L27" s="395"/>
    </row>
    <row r="28" spans="1:13" s="113" customFormat="1" ht="13.5" x14ac:dyDescent="0.15">
      <c r="A28" s="143" t="s">
        <v>61</v>
      </c>
      <c r="B28" s="144"/>
      <c r="C28" s="144"/>
      <c r="D28" s="148"/>
      <c r="E28" s="144"/>
      <c r="F28" s="144"/>
      <c r="G28" s="144"/>
      <c r="H28" s="144"/>
      <c r="I28" s="144"/>
      <c r="J28" s="147">
        <f>SUM(J29:J31)</f>
        <v>0</v>
      </c>
      <c r="K28" s="147">
        <f>SUM(K29:K31)</f>
        <v>0</v>
      </c>
      <c r="L28" s="395"/>
    </row>
    <row r="29" spans="1:13" s="113" customFormat="1" ht="13.5" x14ac:dyDescent="0.15">
      <c r="A29" s="119"/>
      <c r="B29" s="113" t="s">
        <v>84</v>
      </c>
      <c r="D29" s="117"/>
      <c r="E29" s="113" t="s">
        <v>20</v>
      </c>
      <c r="I29" s="118" t="s">
        <v>71</v>
      </c>
      <c r="J29" s="120"/>
      <c r="K29" s="121">
        <f>J29</f>
        <v>0</v>
      </c>
      <c r="L29" s="395"/>
    </row>
    <row r="30" spans="1:13" s="113" customFormat="1" ht="13.5" x14ac:dyDescent="0.15">
      <c r="A30" s="119"/>
      <c r="B30" s="113" t="s">
        <v>85</v>
      </c>
      <c r="D30" s="117"/>
      <c r="E30" s="113" t="s">
        <v>20</v>
      </c>
      <c r="I30" s="118" t="s">
        <v>71</v>
      </c>
      <c r="J30" s="120"/>
      <c r="K30" s="121">
        <f>J30</f>
        <v>0</v>
      </c>
      <c r="L30" s="395"/>
    </row>
    <row r="31" spans="1:13" s="113" customFormat="1" ht="13.5" x14ac:dyDescent="0.15">
      <c r="A31" s="119"/>
      <c r="D31" s="117"/>
      <c r="I31" s="118"/>
      <c r="J31" s="120"/>
      <c r="K31" s="121">
        <f>J31</f>
        <v>0</v>
      </c>
      <c r="L31" s="395"/>
    </row>
    <row r="32" spans="1:13" s="113" customFormat="1" ht="13.5" x14ac:dyDescent="0.15">
      <c r="A32" s="143" t="s">
        <v>62</v>
      </c>
      <c r="B32" s="144"/>
      <c r="C32" s="144"/>
      <c r="D32" s="145"/>
      <c r="E32" s="144"/>
      <c r="F32" s="144"/>
      <c r="G32" s="144"/>
      <c r="H32" s="144"/>
      <c r="I32" s="144"/>
      <c r="J32" s="147">
        <f>SUM(J33:J36)</f>
        <v>0</v>
      </c>
      <c r="K32" s="147">
        <f>SUM(K33:K36)</f>
        <v>0</v>
      </c>
      <c r="L32" s="395"/>
    </row>
    <row r="33" spans="1:12" s="113" customFormat="1" ht="13.5" x14ac:dyDescent="0.15">
      <c r="A33" s="29" t="s">
        <v>289</v>
      </c>
      <c r="B33" s="17" t="s">
        <v>197</v>
      </c>
      <c r="C33" s="17" t="s">
        <v>68</v>
      </c>
      <c r="D33" s="13"/>
      <c r="E33" s="17" t="s">
        <v>20</v>
      </c>
      <c r="F33" s="17" t="s">
        <v>69</v>
      </c>
      <c r="G33" s="17"/>
      <c r="H33" s="17" t="s">
        <v>196</v>
      </c>
      <c r="I33" s="30" t="s">
        <v>71</v>
      </c>
      <c r="J33" s="31">
        <f>D33*G33</f>
        <v>0</v>
      </c>
      <c r="K33" s="32">
        <f>J33</f>
        <v>0</v>
      </c>
      <c r="L33" s="395"/>
    </row>
    <row r="34" spans="1:12" s="113" customFormat="1" ht="13.5" x14ac:dyDescent="0.15">
      <c r="A34" s="29"/>
      <c r="B34" s="17" t="s">
        <v>198</v>
      </c>
      <c r="C34" s="17" t="s">
        <v>68</v>
      </c>
      <c r="D34" s="13"/>
      <c r="E34" s="17" t="s">
        <v>20</v>
      </c>
      <c r="F34" s="17" t="s">
        <v>69</v>
      </c>
      <c r="G34" s="17"/>
      <c r="H34" s="17" t="s">
        <v>196</v>
      </c>
      <c r="I34" s="30" t="s">
        <v>71</v>
      </c>
      <c r="J34" s="31">
        <f>D34*G34</f>
        <v>0</v>
      </c>
      <c r="K34" s="32">
        <f t="shared" ref="K34:K35" si="2">J34</f>
        <v>0</v>
      </c>
      <c r="L34" s="395"/>
    </row>
    <row r="35" spans="1:12" s="113" customFormat="1" ht="13.5" x14ac:dyDescent="0.15">
      <c r="A35" s="29" t="s">
        <v>86</v>
      </c>
      <c r="B35" s="17" t="s">
        <v>198</v>
      </c>
      <c r="C35" s="17" t="s">
        <v>68</v>
      </c>
      <c r="D35" s="13"/>
      <c r="E35" s="17" t="s">
        <v>20</v>
      </c>
      <c r="F35" s="17" t="s">
        <v>69</v>
      </c>
      <c r="G35" s="17"/>
      <c r="H35" s="17" t="s">
        <v>196</v>
      </c>
      <c r="I35" s="30" t="s">
        <v>71</v>
      </c>
      <c r="J35" s="31">
        <f t="shared" ref="J35" si="3">D35*G35</f>
        <v>0</v>
      </c>
      <c r="K35" s="32">
        <f t="shared" si="2"/>
        <v>0</v>
      </c>
      <c r="L35" s="395"/>
    </row>
    <row r="36" spans="1:12" s="113" customFormat="1" ht="13.5" x14ac:dyDescent="0.15">
      <c r="A36" s="119"/>
      <c r="D36" s="117"/>
      <c r="I36" s="118"/>
      <c r="J36" s="120"/>
      <c r="K36" s="121">
        <f t="shared" ref="K36" si="4">J36</f>
        <v>0</v>
      </c>
      <c r="L36" s="395"/>
    </row>
    <row r="37" spans="1:12" s="113" customFormat="1" ht="13.5" x14ac:dyDescent="0.15">
      <c r="A37" s="143" t="s">
        <v>63</v>
      </c>
      <c r="B37" s="144"/>
      <c r="C37" s="144"/>
      <c r="D37" s="148"/>
      <c r="E37" s="144"/>
      <c r="F37" s="144"/>
      <c r="G37" s="144"/>
      <c r="H37" s="144"/>
      <c r="I37" s="144"/>
      <c r="J37" s="147">
        <f>SUM(J38:J39)</f>
        <v>0</v>
      </c>
      <c r="K37" s="147">
        <f>SUM(K38:K39)</f>
        <v>0</v>
      </c>
      <c r="L37" s="395"/>
    </row>
    <row r="38" spans="1:12" s="113" customFormat="1" ht="13.5" x14ac:dyDescent="0.15">
      <c r="A38" s="119"/>
      <c r="B38" s="113" t="s">
        <v>200</v>
      </c>
      <c r="D38" s="117"/>
      <c r="E38" s="113" t="s">
        <v>20</v>
      </c>
      <c r="I38" s="118" t="s">
        <v>71</v>
      </c>
      <c r="J38" s="120"/>
      <c r="K38" s="121">
        <f>J38</f>
        <v>0</v>
      </c>
      <c r="L38" s="395"/>
    </row>
    <row r="39" spans="1:12" s="113" customFormat="1" ht="13.5" x14ac:dyDescent="0.15">
      <c r="A39" s="119"/>
      <c r="D39" s="117"/>
      <c r="I39" s="118"/>
      <c r="J39" s="120"/>
      <c r="K39" s="121">
        <f>J39</f>
        <v>0</v>
      </c>
      <c r="L39" s="395"/>
    </row>
    <row r="40" spans="1:12" s="113" customFormat="1" ht="13.5" x14ac:dyDescent="0.15">
      <c r="A40" s="143" t="s">
        <v>64</v>
      </c>
      <c r="B40" s="144"/>
      <c r="C40" s="144"/>
      <c r="D40" s="145"/>
      <c r="E40" s="144"/>
      <c r="F40" s="144"/>
      <c r="G40" s="144"/>
      <c r="H40" s="144"/>
      <c r="I40" s="144"/>
      <c r="J40" s="147">
        <f>SUM(J41:J50)</f>
        <v>0</v>
      </c>
      <c r="K40" s="147">
        <f>SUM(K41:K50)</f>
        <v>0</v>
      </c>
      <c r="L40" s="395"/>
    </row>
    <row r="41" spans="1:12" s="113" customFormat="1" ht="13.5" x14ac:dyDescent="0.15">
      <c r="A41" s="29" t="s">
        <v>152</v>
      </c>
      <c r="C41" s="113" t="s">
        <v>68</v>
      </c>
      <c r="D41" s="117"/>
      <c r="E41" s="113" t="s">
        <v>20</v>
      </c>
      <c r="F41" s="113" t="s">
        <v>69</v>
      </c>
      <c r="H41" s="113" t="s">
        <v>88</v>
      </c>
      <c r="I41" s="118" t="s">
        <v>71</v>
      </c>
      <c r="J41" s="120">
        <f>D41*G41</f>
        <v>0</v>
      </c>
      <c r="K41" s="121">
        <f t="shared" ref="K41:K50" si="5">J41</f>
        <v>0</v>
      </c>
      <c r="L41" s="395"/>
    </row>
    <row r="42" spans="1:12" s="113" customFormat="1" ht="13.5" x14ac:dyDescent="0.15">
      <c r="A42" s="29" t="s">
        <v>153</v>
      </c>
      <c r="D42" s="117"/>
      <c r="I42" s="118"/>
      <c r="J42" s="120"/>
      <c r="K42" s="121">
        <f t="shared" si="5"/>
        <v>0</v>
      </c>
      <c r="L42" s="395"/>
    </row>
    <row r="43" spans="1:12" s="113" customFormat="1" ht="13.5" x14ac:dyDescent="0.15">
      <c r="A43" s="29" t="s">
        <v>158</v>
      </c>
      <c r="D43" s="117"/>
      <c r="I43" s="118"/>
      <c r="J43" s="120"/>
      <c r="K43" s="121">
        <f t="shared" si="5"/>
        <v>0</v>
      </c>
      <c r="L43" s="395"/>
    </row>
    <row r="44" spans="1:12" s="113" customFormat="1" ht="13.5" x14ac:dyDescent="0.15">
      <c r="A44" s="29" t="s">
        <v>157</v>
      </c>
      <c r="C44" s="113" t="s">
        <v>68</v>
      </c>
      <c r="D44" s="117"/>
      <c r="E44" s="113" t="s">
        <v>20</v>
      </c>
      <c r="F44" s="113" t="s">
        <v>69</v>
      </c>
      <c r="H44" s="113" t="s">
        <v>88</v>
      </c>
      <c r="I44" s="118" t="s">
        <v>71</v>
      </c>
      <c r="J44" s="120">
        <f>D44*G44</f>
        <v>0</v>
      </c>
      <c r="K44" s="121">
        <f t="shared" si="5"/>
        <v>0</v>
      </c>
      <c r="L44" s="395"/>
    </row>
    <row r="45" spans="1:12" s="113" customFormat="1" ht="13.5" x14ac:dyDescent="0.15">
      <c r="A45" s="29" t="s">
        <v>156</v>
      </c>
      <c r="D45" s="117"/>
      <c r="I45" s="118"/>
      <c r="J45" s="120"/>
      <c r="K45" s="121">
        <f t="shared" si="5"/>
        <v>0</v>
      </c>
      <c r="L45" s="395"/>
    </row>
    <row r="46" spans="1:12" s="113" customFormat="1" ht="13.5" x14ac:dyDescent="0.15">
      <c r="A46" s="29" t="s">
        <v>155</v>
      </c>
      <c r="D46" s="117"/>
      <c r="I46" s="118"/>
      <c r="J46" s="120"/>
      <c r="K46" s="121">
        <f t="shared" si="5"/>
        <v>0</v>
      </c>
      <c r="L46" s="395"/>
    </row>
    <row r="47" spans="1:12" s="113" customFormat="1" ht="13.5" x14ac:dyDescent="0.15">
      <c r="A47" s="29" t="s">
        <v>154</v>
      </c>
      <c r="D47" s="117"/>
      <c r="I47" s="118"/>
      <c r="J47" s="120"/>
      <c r="K47" s="121">
        <f t="shared" si="5"/>
        <v>0</v>
      </c>
      <c r="L47" s="395"/>
    </row>
    <row r="48" spans="1:12" s="113" customFormat="1" ht="13.5" x14ac:dyDescent="0.15">
      <c r="A48" s="119" t="s">
        <v>150</v>
      </c>
      <c r="B48" s="113" t="s">
        <v>89</v>
      </c>
      <c r="D48" s="117"/>
      <c r="I48" s="118"/>
      <c r="J48" s="120"/>
      <c r="K48" s="121">
        <f t="shared" si="5"/>
        <v>0</v>
      </c>
      <c r="L48" s="395"/>
    </row>
    <row r="49" spans="1:12" s="113" customFormat="1" ht="13.5" x14ac:dyDescent="0.15">
      <c r="A49" s="119"/>
      <c r="B49" s="113" t="s">
        <v>90</v>
      </c>
      <c r="D49" s="117"/>
      <c r="I49" s="118"/>
      <c r="J49" s="120"/>
      <c r="K49" s="121">
        <f t="shared" si="5"/>
        <v>0</v>
      </c>
      <c r="L49" s="395"/>
    </row>
    <row r="50" spans="1:12" s="113" customFormat="1" ht="13.5" x14ac:dyDescent="0.15">
      <c r="A50" s="119" t="s">
        <v>151</v>
      </c>
      <c r="D50" s="117"/>
      <c r="I50" s="118"/>
      <c r="J50" s="120"/>
      <c r="K50" s="121">
        <f t="shared" si="5"/>
        <v>0</v>
      </c>
      <c r="L50" s="395"/>
    </row>
    <row r="51" spans="1:12" s="129" customFormat="1" ht="14.25" thickBot="1" x14ac:dyDescent="0.2">
      <c r="A51" s="153" t="s">
        <v>118</v>
      </c>
      <c r="B51" s="273" t="s">
        <v>201</v>
      </c>
      <c r="C51" s="154">
        <v>0</v>
      </c>
      <c r="D51" s="155" t="s">
        <v>202</v>
      </c>
      <c r="E51" s="154"/>
      <c r="F51" s="154"/>
      <c r="G51" s="154"/>
      <c r="H51" s="154"/>
      <c r="I51" s="156"/>
      <c r="J51" s="157">
        <f>ROUNDDOWN((J6+J20+J27)*C51%,-3)</f>
        <v>0</v>
      </c>
      <c r="K51" s="158">
        <f>ROUNDDOWN((K6+K20+K27)*C51%,-3)</f>
        <v>0</v>
      </c>
      <c r="L51" s="396"/>
    </row>
    <row r="52" spans="1:12" s="129" customFormat="1" ht="14.25" thickBot="1" x14ac:dyDescent="0.2">
      <c r="A52" s="124" t="s">
        <v>119</v>
      </c>
      <c r="B52" s="130"/>
      <c r="C52" s="125"/>
      <c r="D52" s="126"/>
      <c r="E52" s="125"/>
      <c r="F52" s="125"/>
      <c r="G52" s="125"/>
      <c r="H52" s="125"/>
      <c r="I52" s="127"/>
      <c r="J52" s="128">
        <f>SUM(J6,J20,J27,J51)</f>
        <v>0</v>
      </c>
      <c r="K52" s="128">
        <f>SUM(K6,K20,K27,K51)</f>
        <v>0</v>
      </c>
      <c r="L52" s="131">
        <f>ROUNDDOWN((K52)*A55,-3)</f>
        <v>0</v>
      </c>
    </row>
    <row r="53" spans="1:12" s="129" customFormat="1" ht="13.5" x14ac:dyDescent="0.15">
      <c r="A53" s="124" t="s">
        <v>120</v>
      </c>
      <c r="B53" s="132">
        <v>10</v>
      </c>
      <c r="C53" s="125"/>
      <c r="D53" s="126"/>
      <c r="E53" s="125"/>
      <c r="F53" s="125"/>
      <c r="G53" s="125"/>
      <c r="H53" s="125"/>
      <c r="I53" s="127"/>
      <c r="J53" s="128">
        <f>ROUNDDOWN(J52*B53%,0)</f>
        <v>0</v>
      </c>
      <c r="K53" s="406"/>
      <c r="L53" s="408"/>
    </row>
    <row r="54" spans="1:12" s="129" customFormat="1" ht="14.25" thickBot="1" x14ac:dyDescent="0.2">
      <c r="A54" s="133" t="s">
        <v>121</v>
      </c>
      <c r="B54" s="134"/>
      <c r="C54" s="134"/>
      <c r="D54" s="134"/>
      <c r="E54" s="134"/>
      <c r="F54" s="134"/>
      <c r="G54" s="134"/>
      <c r="H54" s="134"/>
      <c r="I54" s="134"/>
      <c r="J54" s="135">
        <f>SUM(J52:J53)</f>
        <v>0</v>
      </c>
      <c r="K54" s="407"/>
      <c r="L54" s="396"/>
    </row>
    <row r="55" spans="1:12" s="129" customFormat="1" ht="13.5" x14ac:dyDescent="0.15">
      <c r="A55" s="109">
        <v>0.5</v>
      </c>
      <c r="J55" s="130"/>
      <c r="K55" s="136"/>
      <c r="L55" s="137"/>
    </row>
    <row r="56" spans="1:12" ht="20.100000000000001" customHeight="1" x14ac:dyDescent="0.15">
      <c r="A56" s="409" t="s">
        <v>276</v>
      </c>
      <c r="B56" s="409"/>
      <c r="C56" s="409"/>
      <c r="D56" s="409"/>
      <c r="E56" s="409"/>
      <c r="F56" s="409"/>
      <c r="G56" s="409"/>
      <c r="H56" s="409"/>
      <c r="I56" s="409"/>
      <c r="J56" s="409"/>
      <c r="K56" s="409"/>
      <c r="L56" s="409"/>
    </row>
    <row r="57" spans="1:12" ht="30" customHeight="1" x14ac:dyDescent="0.15">
      <c r="A57" s="410" t="s">
        <v>281</v>
      </c>
      <c r="B57" s="410"/>
      <c r="C57" s="410"/>
      <c r="D57" s="410"/>
      <c r="E57" s="410"/>
      <c r="F57" s="410"/>
      <c r="G57" s="410"/>
      <c r="H57" s="410"/>
      <c r="I57" s="410"/>
      <c r="J57" s="410"/>
      <c r="K57" s="410"/>
      <c r="L57" s="410"/>
    </row>
    <row r="58" spans="1:12" ht="19.5" customHeight="1" x14ac:dyDescent="0.15">
      <c r="A58" s="411" t="s">
        <v>282</v>
      </c>
      <c r="B58" s="411"/>
      <c r="C58" s="411"/>
      <c r="D58" s="411"/>
      <c r="E58" s="411"/>
      <c r="F58" s="411"/>
      <c r="G58" s="411"/>
      <c r="H58" s="411"/>
      <c r="I58" s="411"/>
      <c r="J58" s="411"/>
      <c r="K58" s="411"/>
      <c r="L58" s="411"/>
    </row>
    <row r="59" spans="1:12" ht="19.5" customHeight="1" x14ac:dyDescent="0.15">
      <c r="A59" s="129"/>
      <c r="K59" s="276" t="s">
        <v>209</v>
      </c>
      <c r="L59" s="275" t="s">
        <v>313</v>
      </c>
    </row>
    <row r="60" spans="1:12" ht="19.5" customHeight="1" x14ac:dyDescent="0.15">
      <c r="A60" s="138"/>
    </row>
  </sheetData>
  <mergeCells count="12">
    <mergeCell ref="K53:K54"/>
    <mergeCell ref="L53:L54"/>
    <mergeCell ref="A56:L56"/>
    <mergeCell ref="A57:L57"/>
    <mergeCell ref="A58:L58"/>
    <mergeCell ref="L6:L51"/>
    <mergeCell ref="A10:B10"/>
    <mergeCell ref="A2:L2"/>
    <mergeCell ref="B3:H3"/>
    <mergeCell ref="I3:L3"/>
    <mergeCell ref="A4:K4"/>
    <mergeCell ref="A5:I5"/>
  </mergeCells>
  <phoneticPr fontId="4"/>
  <dataValidations disablePrompts="1" count="1">
    <dataValidation type="list" allowBlank="1" showInputMessage="1" showErrorMessage="1" sqref="B51" xr:uid="{AC71DA6C-AD63-451F-9DA2-DFE18999FED4}">
      <formula1>"0,10,11,12,13,14,15,16,17,18,19,20,21,22,23,24,25,26,27,28,29,30"</formula1>
    </dataValidation>
  </dataValidations>
  <pageMargins left="0.7" right="0.7" top="0.75" bottom="0.75" header="0.3" footer="0.3"/>
  <pageSetup paperSize="9" scale="6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5CD32-8BAD-4D1B-A369-48364A48EFEC}">
  <sheetPr>
    <tabColor rgb="FF00B050"/>
  </sheetPr>
  <dimension ref="A1:M60"/>
  <sheetViews>
    <sheetView view="pageBreakPreview" zoomScaleNormal="100" zoomScaleSheetLayoutView="100" workbookViewId="0"/>
  </sheetViews>
  <sheetFormatPr defaultColWidth="9" defaultRowHeight="19.5" customHeight="1" x14ac:dyDescent="0.15"/>
  <cols>
    <col min="1" max="1" width="23.875" style="110" bestFit="1" customWidth="1"/>
    <col min="2" max="2" width="21.375" style="110" bestFit="1" customWidth="1"/>
    <col min="3" max="3" width="3.375" style="110" bestFit="1" customWidth="1"/>
    <col min="4" max="4" width="11.875" style="111" bestFit="1" customWidth="1"/>
    <col min="5" max="6" width="3.375" style="110" bestFit="1" customWidth="1"/>
    <col min="7" max="7" width="4.5" style="110" bestFit="1" customWidth="1"/>
    <col min="8" max="8" width="4.75" style="110" bestFit="1" customWidth="1"/>
    <col min="9" max="9" width="3.375" style="110" bestFit="1" customWidth="1"/>
    <col min="10" max="11" width="21.125" style="111" customWidth="1"/>
    <col min="12" max="12" width="21.125" style="110" customWidth="1"/>
    <col min="13" max="13" width="9.25" style="110" bestFit="1" customWidth="1"/>
    <col min="14" max="16384" width="9" style="110"/>
  </cols>
  <sheetData>
    <row r="1" spans="1:12" ht="19.5" customHeight="1" x14ac:dyDescent="0.15">
      <c r="A1" s="169"/>
      <c r="L1" s="112" t="s">
        <v>54</v>
      </c>
    </row>
    <row r="2" spans="1:12" ht="19.5" customHeight="1" x14ac:dyDescent="0.15">
      <c r="A2" s="399" t="s">
        <v>277</v>
      </c>
      <c r="B2" s="399"/>
      <c r="C2" s="399"/>
      <c r="D2" s="399"/>
      <c r="E2" s="399"/>
      <c r="F2" s="399"/>
      <c r="G2" s="399"/>
      <c r="H2" s="399"/>
      <c r="I2" s="399"/>
      <c r="J2" s="399"/>
      <c r="K2" s="399"/>
      <c r="L2" s="399"/>
    </row>
    <row r="3" spans="1:12" ht="19.5" customHeight="1" x14ac:dyDescent="0.15">
      <c r="B3" s="400"/>
      <c r="C3" s="400"/>
      <c r="D3" s="400"/>
      <c r="E3" s="400"/>
      <c r="F3" s="400"/>
      <c r="G3" s="400"/>
      <c r="H3" s="400"/>
      <c r="I3" s="401"/>
      <c r="J3" s="401"/>
      <c r="K3" s="401"/>
      <c r="L3" s="401"/>
    </row>
    <row r="4" spans="1:12" s="113" customFormat="1" ht="19.5" customHeight="1" thickBot="1" x14ac:dyDescent="0.2">
      <c r="A4" s="402" t="s">
        <v>342</v>
      </c>
      <c r="B4" s="402"/>
      <c r="C4" s="402"/>
      <c r="D4" s="402"/>
      <c r="E4" s="402"/>
      <c r="F4" s="402"/>
      <c r="G4" s="402"/>
      <c r="H4" s="402"/>
      <c r="I4" s="402"/>
      <c r="J4" s="402"/>
      <c r="K4" s="402"/>
    </row>
    <row r="5" spans="1:12" s="113" customFormat="1" ht="13.5" x14ac:dyDescent="0.15">
      <c r="A5" s="403" t="s">
        <v>66</v>
      </c>
      <c r="B5" s="404"/>
      <c r="C5" s="404"/>
      <c r="D5" s="404"/>
      <c r="E5" s="404"/>
      <c r="F5" s="404"/>
      <c r="G5" s="404"/>
      <c r="H5" s="404"/>
      <c r="I5" s="405"/>
      <c r="J5" s="114" t="s">
        <v>258</v>
      </c>
      <c r="K5" s="115" t="s">
        <v>279</v>
      </c>
      <c r="L5" s="116" t="s">
        <v>280</v>
      </c>
    </row>
    <row r="6" spans="1:12" s="113" customFormat="1" ht="13.5" x14ac:dyDescent="0.15">
      <c r="A6" s="139" t="s">
        <v>56</v>
      </c>
      <c r="B6" s="140"/>
      <c r="C6" s="140"/>
      <c r="D6" s="141"/>
      <c r="E6" s="140"/>
      <c r="F6" s="140"/>
      <c r="G6" s="140"/>
      <c r="H6" s="140"/>
      <c r="I6" s="140"/>
      <c r="J6" s="142">
        <f>SUM(J7,J10,J17)</f>
        <v>0</v>
      </c>
      <c r="K6" s="142">
        <f>SUM(K7,K10,K17)</f>
        <v>0</v>
      </c>
      <c r="L6" s="394"/>
    </row>
    <row r="7" spans="1:12" s="113" customFormat="1" ht="13.5" x14ac:dyDescent="0.15">
      <c r="A7" s="143" t="s">
        <v>57</v>
      </c>
      <c r="B7" s="144"/>
      <c r="C7" s="144"/>
      <c r="D7" s="145"/>
      <c r="E7" s="144"/>
      <c r="F7" s="144"/>
      <c r="G7" s="144"/>
      <c r="H7" s="144"/>
      <c r="I7" s="146"/>
      <c r="J7" s="147">
        <f>SUM(J8:J9)</f>
        <v>0</v>
      </c>
      <c r="K7" s="147">
        <f>SUM(K8:K9)</f>
        <v>0</v>
      </c>
      <c r="L7" s="395"/>
    </row>
    <row r="8" spans="1:12" s="113" customFormat="1" ht="13.5" x14ac:dyDescent="0.15">
      <c r="A8" s="119"/>
      <c r="B8" s="113" t="s">
        <v>67</v>
      </c>
      <c r="C8" s="113" t="s">
        <v>68</v>
      </c>
      <c r="D8" s="117"/>
      <c r="E8" s="113" t="s">
        <v>20</v>
      </c>
      <c r="F8" s="113" t="s">
        <v>69</v>
      </c>
      <c r="G8" s="113">
        <v>1</v>
      </c>
      <c r="H8" s="113" t="s">
        <v>70</v>
      </c>
      <c r="I8" s="118" t="s">
        <v>71</v>
      </c>
      <c r="J8" s="120"/>
      <c r="K8" s="121">
        <f>J8</f>
        <v>0</v>
      </c>
      <c r="L8" s="395"/>
    </row>
    <row r="9" spans="1:12" s="113" customFormat="1" ht="13.5" x14ac:dyDescent="0.15">
      <c r="A9" s="119"/>
      <c r="D9" s="117"/>
      <c r="I9" s="118"/>
      <c r="J9" s="120"/>
      <c r="K9" s="121">
        <f>J9</f>
        <v>0</v>
      </c>
      <c r="L9" s="395"/>
    </row>
    <row r="10" spans="1:12" s="113" customFormat="1" ht="13.5" x14ac:dyDescent="0.15">
      <c r="A10" s="397" t="s">
        <v>58</v>
      </c>
      <c r="B10" s="398"/>
      <c r="C10" s="144"/>
      <c r="D10" s="148"/>
      <c r="E10" s="144"/>
      <c r="F10" s="144"/>
      <c r="G10" s="144"/>
      <c r="H10" s="144"/>
      <c r="I10" s="144"/>
      <c r="J10" s="147">
        <f>SUM(J11:J16)</f>
        <v>0</v>
      </c>
      <c r="K10" s="147">
        <f>SUM(K11:K16)</f>
        <v>0</v>
      </c>
      <c r="L10" s="395"/>
    </row>
    <row r="11" spans="1:12" s="113" customFormat="1" ht="13.5" x14ac:dyDescent="0.15">
      <c r="A11" s="119"/>
      <c r="B11" s="113" t="s">
        <v>72</v>
      </c>
      <c r="C11" s="113" t="s">
        <v>68</v>
      </c>
      <c r="D11" s="117"/>
      <c r="E11" s="113" t="s">
        <v>20</v>
      </c>
      <c r="F11" s="113" t="s">
        <v>69</v>
      </c>
      <c r="H11" s="113" t="s">
        <v>70</v>
      </c>
      <c r="I11" s="118" t="s">
        <v>71</v>
      </c>
      <c r="J11" s="120">
        <f>D11*G11</f>
        <v>0</v>
      </c>
      <c r="K11" s="121">
        <f t="shared" ref="K11:K18" si="0">J11</f>
        <v>0</v>
      </c>
      <c r="L11" s="395"/>
    </row>
    <row r="12" spans="1:12" s="113" customFormat="1" ht="13.5" x14ac:dyDescent="0.15">
      <c r="A12" s="119"/>
      <c r="B12" s="113" t="s">
        <v>73</v>
      </c>
      <c r="C12" s="113" t="s">
        <v>68</v>
      </c>
      <c r="D12" s="117"/>
      <c r="E12" s="113" t="s">
        <v>20</v>
      </c>
      <c r="F12" s="113" t="s">
        <v>69</v>
      </c>
      <c r="H12" s="113" t="s">
        <v>70</v>
      </c>
      <c r="I12" s="118" t="s">
        <v>71</v>
      </c>
      <c r="J12" s="120">
        <f>D12*G12</f>
        <v>0</v>
      </c>
      <c r="K12" s="121">
        <f t="shared" si="0"/>
        <v>0</v>
      </c>
      <c r="L12" s="395"/>
    </row>
    <row r="13" spans="1:12" s="113" customFormat="1" ht="13.5" x14ac:dyDescent="0.15">
      <c r="A13" s="119"/>
      <c r="B13" s="113" t="s">
        <v>75</v>
      </c>
      <c r="D13" s="117"/>
      <c r="E13" s="113" t="s">
        <v>20</v>
      </c>
      <c r="I13" s="118" t="s">
        <v>71</v>
      </c>
      <c r="J13" s="120"/>
      <c r="K13" s="121">
        <f t="shared" si="0"/>
        <v>0</v>
      </c>
      <c r="L13" s="395"/>
    </row>
    <row r="14" spans="1:12" s="113" customFormat="1" ht="13.5" x14ac:dyDescent="0.15">
      <c r="A14" s="119"/>
      <c r="B14" s="113" t="s">
        <v>76</v>
      </c>
      <c r="D14" s="117"/>
      <c r="E14" s="113" t="s">
        <v>20</v>
      </c>
      <c r="I14" s="118" t="s">
        <v>71</v>
      </c>
      <c r="J14" s="120"/>
      <c r="K14" s="121">
        <f t="shared" si="0"/>
        <v>0</v>
      </c>
      <c r="L14" s="395"/>
    </row>
    <row r="15" spans="1:12" s="113" customFormat="1" ht="13.5" x14ac:dyDescent="0.15">
      <c r="A15" s="119"/>
      <c r="B15" s="113" t="s">
        <v>77</v>
      </c>
      <c r="D15" s="117"/>
      <c r="E15" s="113" t="s">
        <v>20</v>
      </c>
      <c r="I15" s="118" t="s">
        <v>71</v>
      </c>
      <c r="J15" s="120"/>
      <c r="K15" s="121">
        <f t="shared" si="0"/>
        <v>0</v>
      </c>
      <c r="L15" s="395"/>
    </row>
    <row r="16" spans="1:12" s="113" customFormat="1" ht="13.5" x14ac:dyDescent="0.15">
      <c r="A16" s="119"/>
      <c r="D16" s="117"/>
      <c r="I16" s="118"/>
      <c r="J16" s="120"/>
      <c r="K16" s="121">
        <f t="shared" si="0"/>
        <v>0</v>
      </c>
      <c r="L16" s="395"/>
    </row>
    <row r="17" spans="1:13" s="113" customFormat="1" ht="13.5" x14ac:dyDescent="0.15">
      <c r="A17" s="143" t="s">
        <v>59</v>
      </c>
      <c r="B17" s="144"/>
      <c r="C17" s="144"/>
      <c r="D17" s="145"/>
      <c r="E17" s="144"/>
      <c r="F17" s="144"/>
      <c r="G17" s="144"/>
      <c r="H17" s="144"/>
      <c r="I17" s="146"/>
      <c r="J17" s="147">
        <f>SUM(J18:J19)</f>
        <v>0</v>
      </c>
      <c r="K17" s="147">
        <f>SUM(K18:K19)</f>
        <v>0</v>
      </c>
      <c r="L17" s="395"/>
    </row>
    <row r="18" spans="1:13" s="113" customFormat="1" ht="13.5" x14ac:dyDescent="0.15">
      <c r="A18" s="119"/>
      <c r="B18" s="113" t="s">
        <v>79</v>
      </c>
      <c r="D18" s="117"/>
      <c r="E18" s="113" t="s">
        <v>20</v>
      </c>
      <c r="I18" s="118" t="s">
        <v>71</v>
      </c>
      <c r="J18" s="120"/>
      <c r="K18" s="121">
        <f t="shared" si="0"/>
        <v>0</v>
      </c>
      <c r="L18" s="395"/>
    </row>
    <row r="19" spans="1:13" s="113" customFormat="1" ht="13.5" x14ac:dyDescent="0.15">
      <c r="A19" s="119"/>
      <c r="B19" s="113" t="s">
        <v>80</v>
      </c>
      <c r="D19" s="117"/>
      <c r="E19" s="113" t="s">
        <v>20</v>
      </c>
      <c r="I19" s="118" t="s">
        <v>71</v>
      </c>
      <c r="J19" s="120"/>
      <c r="K19" s="121">
        <f>J19</f>
        <v>0</v>
      </c>
      <c r="L19" s="395"/>
    </row>
    <row r="20" spans="1:13" s="113" customFormat="1" ht="13.5" x14ac:dyDescent="0.15">
      <c r="A20" s="149" t="s">
        <v>28</v>
      </c>
      <c r="B20" s="150"/>
      <c r="C20" s="150"/>
      <c r="D20" s="151"/>
      <c r="E20" s="150"/>
      <c r="F20" s="150"/>
      <c r="G20" s="150"/>
      <c r="H20" s="150"/>
      <c r="I20" s="150"/>
      <c r="J20" s="152">
        <f>SUM(J21,J25)</f>
        <v>0</v>
      </c>
      <c r="K20" s="152">
        <f>SUM(K21,K25)</f>
        <v>0</v>
      </c>
      <c r="L20" s="395"/>
    </row>
    <row r="21" spans="1:13" s="113" customFormat="1" ht="13.5" x14ac:dyDescent="0.15">
      <c r="A21" s="143" t="s">
        <v>288</v>
      </c>
      <c r="B21" s="144"/>
      <c r="C21" s="144"/>
      <c r="D21" s="148"/>
      <c r="E21" s="144"/>
      <c r="F21" s="144"/>
      <c r="G21" s="144"/>
      <c r="H21" s="144"/>
      <c r="I21" s="144"/>
      <c r="J21" s="147">
        <f>SUM(J22:J24)</f>
        <v>0</v>
      </c>
      <c r="K21" s="147">
        <f>SUM(K22:K24)</f>
        <v>0</v>
      </c>
      <c r="L21" s="395"/>
    </row>
    <row r="22" spans="1:13" s="113" customFormat="1" ht="13.5" x14ac:dyDescent="0.15">
      <c r="A22" s="119"/>
      <c r="B22" s="113" t="s">
        <v>114</v>
      </c>
      <c r="C22" s="113" t="s">
        <v>68</v>
      </c>
      <c r="D22" s="117">
        <v>1830</v>
      </c>
      <c r="E22" s="113" t="s">
        <v>20</v>
      </c>
      <c r="F22" s="113" t="s">
        <v>69</v>
      </c>
      <c r="G22" s="113">
        <v>0</v>
      </c>
      <c r="H22" s="113" t="s">
        <v>70</v>
      </c>
      <c r="I22" s="118" t="s">
        <v>71</v>
      </c>
      <c r="J22" s="120">
        <f>D22*G22</f>
        <v>0</v>
      </c>
      <c r="K22" s="122">
        <f>J22</f>
        <v>0</v>
      </c>
      <c r="L22" s="395"/>
      <c r="M22" s="123"/>
    </row>
    <row r="23" spans="1:13" s="113" customFormat="1" ht="13.5" x14ac:dyDescent="0.15">
      <c r="A23" s="119"/>
      <c r="B23" s="113" t="s">
        <v>115</v>
      </c>
      <c r="C23" s="113" t="s">
        <v>68</v>
      </c>
      <c r="D23" s="117">
        <v>3530</v>
      </c>
      <c r="E23" s="113" t="s">
        <v>20</v>
      </c>
      <c r="F23" s="113" t="s">
        <v>69</v>
      </c>
      <c r="G23" s="113">
        <v>0</v>
      </c>
      <c r="H23" s="113" t="s">
        <v>70</v>
      </c>
      <c r="I23" s="118" t="s">
        <v>71</v>
      </c>
      <c r="J23" s="120">
        <f>D23*G23</f>
        <v>0</v>
      </c>
      <c r="K23" s="122">
        <f>J23</f>
        <v>0</v>
      </c>
      <c r="L23" s="395"/>
    </row>
    <row r="24" spans="1:13" s="113" customFormat="1" ht="13.5" x14ac:dyDescent="0.15">
      <c r="A24" s="119"/>
      <c r="D24" s="117"/>
      <c r="I24" s="118"/>
      <c r="J24" s="120"/>
      <c r="K24" s="122">
        <f>J24</f>
        <v>0</v>
      </c>
      <c r="L24" s="395"/>
    </row>
    <row r="25" spans="1:13" s="113" customFormat="1" ht="13.5" x14ac:dyDescent="0.15">
      <c r="A25" s="143" t="s">
        <v>60</v>
      </c>
      <c r="B25" s="144"/>
      <c r="C25" s="144"/>
      <c r="D25" s="148"/>
      <c r="E25" s="144"/>
      <c r="F25" s="144"/>
      <c r="G25" s="144"/>
      <c r="H25" s="144"/>
      <c r="I25" s="144"/>
      <c r="J25" s="147">
        <f>SUM(J26)</f>
        <v>0</v>
      </c>
      <c r="K25" s="147">
        <f>SUM(K26)</f>
        <v>0</v>
      </c>
      <c r="L25" s="395"/>
    </row>
    <row r="26" spans="1:13" s="113" customFormat="1" ht="13.5" x14ac:dyDescent="0.15">
      <c r="A26" s="119"/>
      <c r="B26" s="113" t="s">
        <v>116</v>
      </c>
      <c r="C26" s="113" t="s">
        <v>68</v>
      </c>
      <c r="D26" s="117">
        <v>8000</v>
      </c>
      <c r="E26" s="113" t="s">
        <v>20</v>
      </c>
      <c r="F26" s="113" t="s">
        <v>69</v>
      </c>
      <c r="G26" s="113">
        <v>0</v>
      </c>
      <c r="H26" s="113" t="s">
        <v>82</v>
      </c>
      <c r="I26" s="118" t="s">
        <v>71</v>
      </c>
      <c r="J26" s="120">
        <f t="shared" ref="J26" si="1">D26*G26</f>
        <v>0</v>
      </c>
      <c r="K26" s="122">
        <f>J26</f>
        <v>0</v>
      </c>
      <c r="L26" s="395"/>
    </row>
    <row r="27" spans="1:13" s="113" customFormat="1" ht="13.5" x14ac:dyDescent="0.15">
      <c r="A27" s="149" t="s">
        <v>29</v>
      </c>
      <c r="B27" s="150"/>
      <c r="C27" s="150"/>
      <c r="D27" s="151"/>
      <c r="E27" s="150"/>
      <c r="F27" s="150"/>
      <c r="G27" s="150"/>
      <c r="H27" s="150"/>
      <c r="I27" s="150"/>
      <c r="J27" s="152">
        <f>SUM(J28,J32,J37,J40)</f>
        <v>0</v>
      </c>
      <c r="K27" s="159">
        <f>SUM(K28,K32,K37,K40)</f>
        <v>0</v>
      </c>
      <c r="L27" s="395"/>
    </row>
    <row r="28" spans="1:13" s="113" customFormat="1" ht="13.5" x14ac:dyDescent="0.15">
      <c r="A28" s="143" t="s">
        <v>61</v>
      </c>
      <c r="B28" s="144"/>
      <c r="C28" s="144"/>
      <c r="D28" s="148"/>
      <c r="E28" s="144"/>
      <c r="F28" s="144"/>
      <c r="G28" s="144"/>
      <c r="H28" s="144"/>
      <c r="I28" s="144"/>
      <c r="J28" s="147">
        <f>SUM(J29:J31)</f>
        <v>0</v>
      </c>
      <c r="K28" s="147">
        <f>SUM(K29:K31)</f>
        <v>0</v>
      </c>
      <c r="L28" s="395"/>
    </row>
    <row r="29" spans="1:13" s="113" customFormat="1" ht="13.5" x14ac:dyDescent="0.15">
      <c r="A29" s="119"/>
      <c r="B29" s="113" t="s">
        <v>84</v>
      </c>
      <c r="D29" s="117"/>
      <c r="E29" s="113" t="s">
        <v>20</v>
      </c>
      <c r="I29" s="118" t="s">
        <v>71</v>
      </c>
      <c r="J29" s="120"/>
      <c r="K29" s="121">
        <f>J29</f>
        <v>0</v>
      </c>
      <c r="L29" s="395"/>
    </row>
    <row r="30" spans="1:13" s="113" customFormat="1" ht="13.5" x14ac:dyDescent="0.15">
      <c r="A30" s="119"/>
      <c r="B30" s="113" t="s">
        <v>85</v>
      </c>
      <c r="D30" s="117"/>
      <c r="E30" s="113" t="s">
        <v>20</v>
      </c>
      <c r="I30" s="118" t="s">
        <v>71</v>
      </c>
      <c r="J30" s="120"/>
      <c r="K30" s="121">
        <f>J30</f>
        <v>0</v>
      </c>
      <c r="L30" s="395"/>
    </row>
    <row r="31" spans="1:13" s="113" customFormat="1" ht="13.5" x14ac:dyDescent="0.15">
      <c r="A31" s="119"/>
      <c r="D31" s="117"/>
      <c r="I31" s="118"/>
      <c r="J31" s="120"/>
      <c r="K31" s="121">
        <f>J31</f>
        <v>0</v>
      </c>
      <c r="L31" s="395"/>
    </row>
    <row r="32" spans="1:13" s="113" customFormat="1" ht="13.5" x14ac:dyDescent="0.15">
      <c r="A32" s="143" t="s">
        <v>62</v>
      </c>
      <c r="B32" s="144"/>
      <c r="C32" s="144"/>
      <c r="D32" s="145"/>
      <c r="E32" s="144"/>
      <c r="F32" s="144"/>
      <c r="G32" s="144"/>
      <c r="H32" s="144"/>
      <c r="I32" s="144"/>
      <c r="J32" s="147">
        <f>SUM(J33:J36)</f>
        <v>0</v>
      </c>
      <c r="K32" s="147">
        <f>SUM(K33:K36)</f>
        <v>0</v>
      </c>
      <c r="L32" s="395"/>
    </row>
    <row r="33" spans="1:12" s="113" customFormat="1" ht="13.5" x14ac:dyDescent="0.15">
      <c r="A33" s="29" t="s">
        <v>289</v>
      </c>
      <c r="B33" s="17" t="s">
        <v>197</v>
      </c>
      <c r="C33" s="17" t="s">
        <v>68</v>
      </c>
      <c r="D33" s="13"/>
      <c r="E33" s="17" t="s">
        <v>20</v>
      </c>
      <c r="F33" s="17" t="s">
        <v>69</v>
      </c>
      <c r="G33" s="17"/>
      <c r="H33" s="17" t="s">
        <v>196</v>
      </c>
      <c r="I33" s="30" t="s">
        <v>71</v>
      </c>
      <c r="J33" s="31">
        <f>D33*G33</f>
        <v>0</v>
      </c>
      <c r="K33" s="32">
        <f>J33</f>
        <v>0</v>
      </c>
      <c r="L33" s="395"/>
    </row>
    <row r="34" spans="1:12" s="113" customFormat="1" ht="13.5" x14ac:dyDescent="0.15">
      <c r="A34" s="29"/>
      <c r="B34" s="17" t="s">
        <v>198</v>
      </c>
      <c r="C34" s="17" t="s">
        <v>68</v>
      </c>
      <c r="D34" s="13"/>
      <c r="E34" s="17" t="s">
        <v>20</v>
      </c>
      <c r="F34" s="17" t="s">
        <v>69</v>
      </c>
      <c r="G34" s="17"/>
      <c r="H34" s="17" t="s">
        <v>196</v>
      </c>
      <c r="I34" s="30" t="s">
        <v>71</v>
      </c>
      <c r="J34" s="31">
        <f>D34*G34</f>
        <v>0</v>
      </c>
      <c r="K34" s="32">
        <f t="shared" ref="K34:K35" si="2">J34</f>
        <v>0</v>
      </c>
      <c r="L34" s="395"/>
    </row>
    <row r="35" spans="1:12" s="113" customFormat="1" ht="13.5" x14ac:dyDescent="0.15">
      <c r="A35" s="29" t="s">
        <v>86</v>
      </c>
      <c r="B35" s="17" t="s">
        <v>198</v>
      </c>
      <c r="C35" s="17" t="s">
        <v>68</v>
      </c>
      <c r="D35" s="13"/>
      <c r="E35" s="17" t="s">
        <v>20</v>
      </c>
      <c r="F35" s="17" t="s">
        <v>69</v>
      </c>
      <c r="G35" s="17"/>
      <c r="H35" s="17" t="s">
        <v>196</v>
      </c>
      <c r="I35" s="30" t="s">
        <v>71</v>
      </c>
      <c r="J35" s="31">
        <f t="shared" ref="J35" si="3">D35*G35</f>
        <v>0</v>
      </c>
      <c r="K35" s="32">
        <f t="shared" si="2"/>
        <v>0</v>
      </c>
      <c r="L35" s="395"/>
    </row>
    <row r="36" spans="1:12" s="113" customFormat="1" ht="13.5" x14ac:dyDescent="0.15">
      <c r="A36" s="119"/>
      <c r="D36" s="117"/>
      <c r="I36" s="118"/>
      <c r="J36" s="120"/>
      <c r="K36" s="121">
        <f t="shared" ref="K36" si="4">J36</f>
        <v>0</v>
      </c>
      <c r="L36" s="395"/>
    </row>
    <row r="37" spans="1:12" s="113" customFormat="1" ht="13.5" x14ac:dyDescent="0.15">
      <c r="A37" s="143" t="s">
        <v>63</v>
      </c>
      <c r="B37" s="144"/>
      <c r="C37" s="144"/>
      <c r="D37" s="148"/>
      <c r="E37" s="144"/>
      <c r="F37" s="144"/>
      <c r="G37" s="144"/>
      <c r="H37" s="144"/>
      <c r="I37" s="144"/>
      <c r="J37" s="147">
        <f>SUM(J38:J39)</f>
        <v>0</v>
      </c>
      <c r="K37" s="147">
        <f>SUM(K38:K39)</f>
        <v>0</v>
      </c>
      <c r="L37" s="395"/>
    </row>
    <row r="38" spans="1:12" s="113" customFormat="1" ht="13.5" x14ac:dyDescent="0.15">
      <c r="A38" s="119"/>
      <c r="B38" s="113" t="s">
        <v>200</v>
      </c>
      <c r="D38" s="117"/>
      <c r="E38" s="113" t="s">
        <v>20</v>
      </c>
      <c r="I38" s="118" t="s">
        <v>71</v>
      </c>
      <c r="J38" s="120"/>
      <c r="K38" s="121">
        <f>J38</f>
        <v>0</v>
      </c>
      <c r="L38" s="395"/>
    </row>
    <row r="39" spans="1:12" s="113" customFormat="1" ht="13.5" x14ac:dyDescent="0.15">
      <c r="A39" s="119"/>
      <c r="D39" s="117"/>
      <c r="I39" s="118"/>
      <c r="J39" s="120"/>
      <c r="K39" s="121">
        <f>J39</f>
        <v>0</v>
      </c>
      <c r="L39" s="395"/>
    </row>
    <row r="40" spans="1:12" s="113" customFormat="1" ht="13.5" x14ac:dyDescent="0.15">
      <c r="A40" s="143" t="s">
        <v>64</v>
      </c>
      <c r="B40" s="144"/>
      <c r="C40" s="144"/>
      <c r="D40" s="145"/>
      <c r="E40" s="144"/>
      <c r="F40" s="144"/>
      <c r="G40" s="144"/>
      <c r="H40" s="144"/>
      <c r="I40" s="144"/>
      <c r="J40" s="147">
        <f>SUM(J41:J50)</f>
        <v>0</v>
      </c>
      <c r="K40" s="147">
        <f>SUM(K41:K50)</f>
        <v>0</v>
      </c>
      <c r="L40" s="395"/>
    </row>
    <row r="41" spans="1:12" s="113" customFormat="1" ht="13.5" x14ac:dyDescent="0.15">
      <c r="A41" s="29" t="s">
        <v>152</v>
      </c>
      <c r="C41" s="113" t="s">
        <v>68</v>
      </c>
      <c r="D41" s="117"/>
      <c r="E41" s="113" t="s">
        <v>20</v>
      </c>
      <c r="F41" s="113" t="s">
        <v>69</v>
      </c>
      <c r="H41" s="113" t="s">
        <v>88</v>
      </c>
      <c r="I41" s="118" t="s">
        <v>71</v>
      </c>
      <c r="J41" s="120">
        <f>D41*G41</f>
        <v>0</v>
      </c>
      <c r="K41" s="121">
        <f t="shared" ref="K41:K50" si="5">J41</f>
        <v>0</v>
      </c>
      <c r="L41" s="395"/>
    </row>
    <row r="42" spans="1:12" s="113" customFormat="1" ht="13.5" x14ac:dyDescent="0.15">
      <c r="A42" s="29" t="s">
        <v>153</v>
      </c>
      <c r="D42" s="117"/>
      <c r="I42" s="118"/>
      <c r="J42" s="120"/>
      <c r="K42" s="121">
        <f t="shared" si="5"/>
        <v>0</v>
      </c>
      <c r="L42" s="395"/>
    </row>
    <row r="43" spans="1:12" s="113" customFormat="1" ht="13.5" x14ac:dyDescent="0.15">
      <c r="A43" s="29" t="s">
        <v>158</v>
      </c>
      <c r="D43" s="117"/>
      <c r="I43" s="118"/>
      <c r="J43" s="120"/>
      <c r="K43" s="121">
        <f t="shared" si="5"/>
        <v>0</v>
      </c>
      <c r="L43" s="395"/>
    </row>
    <row r="44" spans="1:12" s="113" customFormat="1" ht="13.5" x14ac:dyDescent="0.15">
      <c r="A44" s="29" t="s">
        <v>157</v>
      </c>
      <c r="C44" s="113" t="s">
        <v>68</v>
      </c>
      <c r="D44" s="117"/>
      <c r="E44" s="113" t="s">
        <v>20</v>
      </c>
      <c r="F44" s="113" t="s">
        <v>69</v>
      </c>
      <c r="H44" s="113" t="s">
        <v>88</v>
      </c>
      <c r="I44" s="118" t="s">
        <v>71</v>
      </c>
      <c r="J44" s="120">
        <f>D44*G44</f>
        <v>0</v>
      </c>
      <c r="K44" s="121">
        <f t="shared" si="5"/>
        <v>0</v>
      </c>
      <c r="L44" s="395"/>
    </row>
    <row r="45" spans="1:12" s="113" customFormat="1" ht="13.5" x14ac:dyDescent="0.15">
      <c r="A45" s="29" t="s">
        <v>156</v>
      </c>
      <c r="D45" s="117"/>
      <c r="I45" s="118"/>
      <c r="J45" s="120"/>
      <c r="K45" s="121">
        <f t="shared" si="5"/>
        <v>0</v>
      </c>
      <c r="L45" s="395"/>
    </row>
    <row r="46" spans="1:12" s="113" customFormat="1" ht="13.5" x14ac:dyDescent="0.15">
      <c r="A46" s="29" t="s">
        <v>155</v>
      </c>
      <c r="D46" s="117"/>
      <c r="I46" s="118"/>
      <c r="J46" s="120"/>
      <c r="K46" s="121">
        <f t="shared" si="5"/>
        <v>0</v>
      </c>
      <c r="L46" s="395"/>
    </row>
    <row r="47" spans="1:12" s="113" customFormat="1" ht="13.5" x14ac:dyDescent="0.15">
      <c r="A47" s="29" t="s">
        <v>154</v>
      </c>
      <c r="D47" s="117"/>
      <c r="I47" s="118"/>
      <c r="J47" s="120"/>
      <c r="K47" s="121">
        <f t="shared" si="5"/>
        <v>0</v>
      </c>
      <c r="L47" s="395"/>
    </row>
    <row r="48" spans="1:12" s="113" customFormat="1" ht="13.5" x14ac:dyDescent="0.15">
      <c r="A48" s="119" t="s">
        <v>150</v>
      </c>
      <c r="B48" s="113" t="s">
        <v>89</v>
      </c>
      <c r="D48" s="117"/>
      <c r="I48" s="118"/>
      <c r="J48" s="120"/>
      <c r="K48" s="121">
        <f t="shared" si="5"/>
        <v>0</v>
      </c>
      <c r="L48" s="395"/>
    </row>
    <row r="49" spans="1:12" s="113" customFormat="1" ht="13.5" x14ac:dyDescent="0.15">
      <c r="A49" s="119"/>
      <c r="B49" s="113" t="s">
        <v>90</v>
      </c>
      <c r="D49" s="117"/>
      <c r="I49" s="118"/>
      <c r="J49" s="120"/>
      <c r="K49" s="121">
        <f t="shared" si="5"/>
        <v>0</v>
      </c>
      <c r="L49" s="395"/>
    </row>
    <row r="50" spans="1:12" s="113" customFormat="1" ht="13.5" x14ac:dyDescent="0.15">
      <c r="A50" s="119" t="s">
        <v>151</v>
      </c>
      <c r="D50" s="117"/>
      <c r="I50" s="118"/>
      <c r="J50" s="120"/>
      <c r="K50" s="121">
        <f t="shared" si="5"/>
        <v>0</v>
      </c>
      <c r="L50" s="395"/>
    </row>
    <row r="51" spans="1:12" s="129" customFormat="1" ht="14.25" thickBot="1" x14ac:dyDescent="0.2">
      <c r="A51" s="153" t="s">
        <v>118</v>
      </c>
      <c r="B51" s="273" t="s">
        <v>201</v>
      </c>
      <c r="C51" s="154">
        <v>0</v>
      </c>
      <c r="D51" s="155" t="s">
        <v>202</v>
      </c>
      <c r="E51" s="154"/>
      <c r="F51" s="154"/>
      <c r="G51" s="154"/>
      <c r="H51" s="154"/>
      <c r="I51" s="156"/>
      <c r="J51" s="157">
        <f>ROUNDDOWN((J6+J20+J27)*C51%,-3)</f>
        <v>0</v>
      </c>
      <c r="K51" s="158">
        <f>ROUNDDOWN((K6+K20+K27)*C51%,-3)</f>
        <v>0</v>
      </c>
      <c r="L51" s="396"/>
    </row>
    <row r="52" spans="1:12" s="129" customFormat="1" ht="14.25" thickBot="1" x14ac:dyDescent="0.2">
      <c r="A52" s="124" t="s">
        <v>119</v>
      </c>
      <c r="B52" s="130"/>
      <c r="C52" s="125"/>
      <c r="D52" s="126"/>
      <c r="E52" s="125"/>
      <c r="F52" s="125"/>
      <c r="G52" s="125"/>
      <c r="H52" s="125"/>
      <c r="I52" s="127"/>
      <c r="J52" s="128">
        <f>SUM(J6,J20,J27,J51)</f>
        <v>0</v>
      </c>
      <c r="K52" s="128">
        <f>SUM(K6,K20,K27,K51)</f>
        <v>0</v>
      </c>
      <c r="L52" s="131">
        <f>ROUNDDOWN((K52)*A55,-3)</f>
        <v>0</v>
      </c>
    </row>
    <row r="53" spans="1:12" s="129" customFormat="1" ht="13.5" x14ac:dyDescent="0.15">
      <c r="A53" s="124" t="s">
        <v>120</v>
      </c>
      <c r="B53" s="132">
        <v>10</v>
      </c>
      <c r="C53" s="125"/>
      <c r="D53" s="126"/>
      <c r="E53" s="125"/>
      <c r="F53" s="125"/>
      <c r="G53" s="125"/>
      <c r="H53" s="125"/>
      <c r="I53" s="127"/>
      <c r="J53" s="128">
        <f>ROUNDDOWN(J52*B53%,0)</f>
        <v>0</v>
      </c>
      <c r="K53" s="406"/>
      <c r="L53" s="408"/>
    </row>
    <row r="54" spans="1:12" s="129" customFormat="1" ht="14.25" thickBot="1" x14ac:dyDescent="0.2">
      <c r="A54" s="133" t="s">
        <v>121</v>
      </c>
      <c r="B54" s="134"/>
      <c r="C54" s="134"/>
      <c r="D54" s="134"/>
      <c r="E54" s="134"/>
      <c r="F54" s="134"/>
      <c r="G54" s="134"/>
      <c r="H54" s="134"/>
      <c r="I54" s="134"/>
      <c r="J54" s="135">
        <f>SUM(J52:J53)</f>
        <v>0</v>
      </c>
      <c r="K54" s="407"/>
      <c r="L54" s="396"/>
    </row>
    <row r="55" spans="1:12" s="129" customFormat="1" ht="13.5" x14ac:dyDescent="0.15">
      <c r="A55" s="109">
        <v>0.5</v>
      </c>
      <c r="J55" s="130"/>
      <c r="K55" s="136"/>
      <c r="L55" s="137"/>
    </row>
    <row r="56" spans="1:12" ht="20.100000000000001" customHeight="1" x14ac:dyDescent="0.15">
      <c r="A56" s="409" t="s">
        <v>276</v>
      </c>
      <c r="B56" s="409"/>
      <c r="C56" s="409"/>
      <c r="D56" s="409"/>
      <c r="E56" s="409"/>
      <c r="F56" s="409"/>
      <c r="G56" s="409"/>
      <c r="H56" s="409"/>
      <c r="I56" s="409"/>
      <c r="J56" s="409"/>
      <c r="K56" s="409"/>
      <c r="L56" s="409"/>
    </row>
    <row r="57" spans="1:12" ht="30" customHeight="1" x14ac:dyDescent="0.15">
      <c r="A57" s="410" t="s">
        <v>281</v>
      </c>
      <c r="B57" s="410"/>
      <c r="C57" s="410"/>
      <c r="D57" s="410"/>
      <c r="E57" s="410"/>
      <c r="F57" s="410"/>
      <c r="G57" s="410"/>
      <c r="H57" s="410"/>
      <c r="I57" s="410"/>
      <c r="J57" s="410"/>
      <c r="K57" s="410"/>
      <c r="L57" s="410"/>
    </row>
    <row r="58" spans="1:12" ht="19.5" customHeight="1" x14ac:dyDescent="0.15">
      <c r="A58" s="411" t="s">
        <v>282</v>
      </c>
      <c r="B58" s="411"/>
      <c r="C58" s="411"/>
      <c r="D58" s="411"/>
      <c r="E58" s="411"/>
      <c r="F58" s="411"/>
      <c r="G58" s="411"/>
      <c r="H58" s="411"/>
      <c r="I58" s="411"/>
      <c r="J58" s="411"/>
      <c r="K58" s="411"/>
      <c r="L58" s="411"/>
    </row>
    <row r="59" spans="1:12" ht="19.5" customHeight="1" x14ac:dyDescent="0.15">
      <c r="A59" s="129"/>
      <c r="K59" s="276" t="s">
        <v>209</v>
      </c>
      <c r="L59" s="275" t="s">
        <v>313</v>
      </c>
    </row>
    <row r="60" spans="1:12" ht="19.5" customHeight="1" x14ac:dyDescent="0.15">
      <c r="A60" s="138"/>
    </row>
  </sheetData>
  <mergeCells count="12">
    <mergeCell ref="K53:K54"/>
    <mergeCell ref="L53:L54"/>
    <mergeCell ref="A56:L56"/>
    <mergeCell ref="A57:L57"/>
    <mergeCell ref="A58:L58"/>
    <mergeCell ref="L6:L51"/>
    <mergeCell ref="A10:B10"/>
    <mergeCell ref="A2:L2"/>
    <mergeCell ref="B3:H3"/>
    <mergeCell ref="I3:L3"/>
    <mergeCell ref="A4:K4"/>
    <mergeCell ref="A5:I5"/>
  </mergeCells>
  <phoneticPr fontId="4"/>
  <dataValidations disablePrompts="1" count="1">
    <dataValidation type="list" allowBlank="1" showInputMessage="1" showErrorMessage="1" sqref="B51" xr:uid="{87AA5BC9-D6E6-4FA2-8FD6-AAFC84FBB174}">
      <formula1>"0,10,11,12,13,14,15,16,17,18,19,20,21,22,23,24,25,26,27,28,29,30"</formula1>
    </dataValidation>
  </dataValidations>
  <pageMargins left="0.7" right="0.7" top="0.75" bottom="0.75" header="0.3" footer="0.3"/>
  <pageSetup paperSize="9" scale="61"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pageSetUpPr fitToPage="1"/>
  </sheetPr>
  <dimension ref="A1:M60"/>
  <sheetViews>
    <sheetView view="pageBreakPreview" topLeftCell="A2" zoomScaleNormal="100" zoomScaleSheetLayoutView="100" workbookViewId="0">
      <selection activeCell="A2" sqref="A2:L2"/>
    </sheetView>
  </sheetViews>
  <sheetFormatPr defaultColWidth="9" defaultRowHeight="19.5" customHeight="1" x14ac:dyDescent="0.15"/>
  <cols>
    <col min="1" max="1" width="23.875" style="110" bestFit="1" customWidth="1"/>
    <col min="2" max="2" width="21.375" style="110" bestFit="1" customWidth="1"/>
    <col min="3" max="3" width="3.375" style="110" bestFit="1" customWidth="1"/>
    <col min="4" max="4" width="11.875" style="111" bestFit="1" customWidth="1"/>
    <col min="5" max="6" width="3.375" style="110" bestFit="1" customWidth="1"/>
    <col min="7" max="7" width="4.5" style="110" bestFit="1" customWidth="1"/>
    <col min="8" max="8" width="4.75" style="110" bestFit="1" customWidth="1"/>
    <col min="9" max="9" width="3.375" style="110" bestFit="1" customWidth="1"/>
    <col min="10" max="11" width="21.125" style="111" customWidth="1"/>
    <col min="12" max="12" width="21.125" style="110" customWidth="1"/>
    <col min="13" max="13" width="9.25" style="110" bestFit="1" customWidth="1"/>
    <col min="14" max="16384" width="9" style="110"/>
  </cols>
  <sheetData>
    <row r="1" spans="1:12" ht="19.5" customHeight="1" x14ac:dyDescent="0.15">
      <c r="A1" s="169"/>
      <c r="L1" s="112" t="s">
        <v>54</v>
      </c>
    </row>
    <row r="2" spans="1:12" ht="19.5" customHeight="1" x14ac:dyDescent="0.15">
      <c r="A2" s="399" t="s">
        <v>277</v>
      </c>
      <c r="B2" s="399"/>
      <c r="C2" s="399"/>
      <c r="D2" s="399"/>
      <c r="E2" s="399"/>
      <c r="F2" s="399"/>
      <c r="G2" s="399"/>
      <c r="H2" s="399"/>
      <c r="I2" s="399"/>
      <c r="J2" s="399"/>
      <c r="K2" s="399"/>
      <c r="L2" s="399"/>
    </row>
    <row r="3" spans="1:12" ht="19.5" customHeight="1" x14ac:dyDescent="0.15">
      <c r="B3" s="400"/>
      <c r="C3" s="400"/>
      <c r="D3" s="400"/>
      <c r="E3" s="400"/>
      <c r="F3" s="400"/>
      <c r="G3" s="400"/>
      <c r="H3" s="400"/>
      <c r="I3" s="401"/>
      <c r="J3" s="401"/>
      <c r="K3" s="401"/>
      <c r="L3" s="401"/>
    </row>
    <row r="4" spans="1:12" s="113" customFormat="1" ht="19.5" customHeight="1" thickBot="1" x14ac:dyDescent="0.2">
      <c r="A4" s="402" t="s">
        <v>343</v>
      </c>
      <c r="B4" s="402"/>
      <c r="C4" s="402"/>
      <c r="D4" s="402"/>
      <c r="E4" s="402"/>
      <c r="F4" s="402"/>
      <c r="G4" s="402"/>
      <c r="H4" s="402"/>
      <c r="I4" s="402"/>
      <c r="J4" s="402"/>
      <c r="K4" s="402"/>
      <c r="L4" s="101"/>
    </row>
    <row r="5" spans="1:12" s="113" customFormat="1" ht="13.5" x14ac:dyDescent="0.15">
      <c r="A5" s="403" t="s">
        <v>66</v>
      </c>
      <c r="B5" s="404"/>
      <c r="C5" s="404"/>
      <c r="D5" s="404"/>
      <c r="E5" s="404"/>
      <c r="F5" s="404"/>
      <c r="G5" s="404"/>
      <c r="H5" s="404"/>
      <c r="I5" s="405"/>
      <c r="J5" s="114" t="s">
        <v>258</v>
      </c>
      <c r="K5" s="115" t="s">
        <v>279</v>
      </c>
      <c r="L5" s="116" t="s">
        <v>280</v>
      </c>
    </row>
    <row r="6" spans="1:12" s="113" customFormat="1" ht="13.5" x14ac:dyDescent="0.15">
      <c r="A6" s="139" t="s">
        <v>56</v>
      </c>
      <c r="B6" s="140"/>
      <c r="C6" s="140"/>
      <c r="D6" s="141"/>
      <c r="E6" s="140"/>
      <c r="F6" s="140"/>
      <c r="G6" s="140"/>
      <c r="H6" s="140"/>
      <c r="I6" s="140"/>
      <c r="J6" s="142">
        <f>SUM(J7,J10,J17)</f>
        <v>0</v>
      </c>
      <c r="K6" s="142">
        <f>SUM(K7,K10,K17)</f>
        <v>0</v>
      </c>
      <c r="L6" s="394"/>
    </row>
    <row r="7" spans="1:12" s="113" customFormat="1" ht="13.5" x14ac:dyDescent="0.15">
      <c r="A7" s="143" t="s">
        <v>57</v>
      </c>
      <c r="B7" s="144"/>
      <c r="C7" s="144"/>
      <c r="D7" s="145"/>
      <c r="E7" s="144"/>
      <c r="F7" s="144"/>
      <c r="G7" s="144"/>
      <c r="H7" s="144"/>
      <c r="I7" s="146"/>
      <c r="J7" s="147">
        <f>SUM(J8:J9)</f>
        <v>0</v>
      </c>
      <c r="K7" s="147">
        <f>SUM(K8:K9)</f>
        <v>0</v>
      </c>
      <c r="L7" s="395"/>
    </row>
    <row r="8" spans="1:12" s="113" customFormat="1" ht="13.5" x14ac:dyDescent="0.15">
      <c r="A8" s="119"/>
      <c r="B8" s="113" t="s">
        <v>67</v>
      </c>
      <c r="C8" s="113" t="s">
        <v>122</v>
      </c>
      <c r="D8" s="117"/>
      <c r="E8" s="113" t="s">
        <v>20</v>
      </c>
      <c r="F8" s="113" t="s">
        <v>111</v>
      </c>
      <c r="G8" s="113">
        <v>1</v>
      </c>
      <c r="H8" s="113" t="s">
        <v>112</v>
      </c>
      <c r="I8" s="118" t="s">
        <v>113</v>
      </c>
      <c r="J8" s="120"/>
      <c r="K8" s="121">
        <f>J8</f>
        <v>0</v>
      </c>
      <c r="L8" s="395"/>
    </row>
    <row r="9" spans="1:12" s="113" customFormat="1" ht="13.5" x14ac:dyDescent="0.15">
      <c r="A9" s="119"/>
      <c r="D9" s="117"/>
      <c r="I9" s="118"/>
      <c r="J9" s="120"/>
      <c r="K9" s="121">
        <f>J9</f>
        <v>0</v>
      </c>
      <c r="L9" s="395"/>
    </row>
    <row r="10" spans="1:12" s="113" customFormat="1" ht="13.5" x14ac:dyDescent="0.15">
      <c r="A10" s="397" t="s">
        <v>58</v>
      </c>
      <c r="B10" s="398"/>
      <c r="C10" s="144"/>
      <c r="D10" s="148"/>
      <c r="E10" s="144"/>
      <c r="F10" s="144"/>
      <c r="G10" s="144"/>
      <c r="H10" s="144"/>
      <c r="I10" s="144"/>
      <c r="J10" s="147">
        <f>SUM(J11:J16)</f>
        <v>0</v>
      </c>
      <c r="K10" s="147">
        <f>SUM(K11:K16)</f>
        <v>0</v>
      </c>
      <c r="L10" s="395"/>
    </row>
    <row r="11" spans="1:12" s="113" customFormat="1" ht="13.5" x14ac:dyDescent="0.15">
      <c r="A11" s="119"/>
      <c r="B11" s="113" t="s">
        <v>72</v>
      </c>
      <c r="C11" s="113" t="s">
        <v>122</v>
      </c>
      <c r="D11" s="117"/>
      <c r="E11" s="113" t="s">
        <v>20</v>
      </c>
      <c r="F11" s="113" t="s">
        <v>111</v>
      </c>
      <c r="H11" s="113" t="s">
        <v>112</v>
      </c>
      <c r="I11" s="118" t="s">
        <v>113</v>
      </c>
      <c r="J11" s="120">
        <f>D11*G11</f>
        <v>0</v>
      </c>
      <c r="K11" s="121">
        <f t="shared" ref="K11:K18" si="0">J11</f>
        <v>0</v>
      </c>
      <c r="L11" s="395"/>
    </row>
    <row r="12" spans="1:12" s="113" customFormat="1" ht="13.5" x14ac:dyDescent="0.15">
      <c r="A12" s="119"/>
      <c r="B12" s="113" t="s">
        <v>73</v>
      </c>
      <c r="C12" s="113" t="s">
        <v>123</v>
      </c>
      <c r="D12" s="117"/>
      <c r="E12" s="113" t="s">
        <v>20</v>
      </c>
      <c r="F12" s="113" t="s">
        <v>111</v>
      </c>
      <c r="H12" s="113" t="s">
        <v>112</v>
      </c>
      <c r="I12" s="118" t="s">
        <v>113</v>
      </c>
      <c r="J12" s="120">
        <f>D12*G12</f>
        <v>0</v>
      </c>
      <c r="K12" s="121">
        <f t="shared" si="0"/>
        <v>0</v>
      </c>
      <c r="L12" s="395"/>
    </row>
    <row r="13" spans="1:12" s="113" customFormat="1" ht="13.5" x14ac:dyDescent="0.15">
      <c r="A13" s="119"/>
      <c r="B13" s="113" t="s">
        <v>75</v>
      </c>
      <c r="D13" s="117"/>
      <c r="E13" s="113" t="s">
        <v>20</v>
      </c>
      <c r="I13" s="118" t="s">
        <v>113</v>
      </c>
      <c r="J13" s="120"/>
      <c r="K13" s="121">
        <f t="shared" si="0"/>
        <v>0</v>
      </c>
      <c r="L13" s="395"/>
    </row>
    <row r="14" spans="1:12" s="113" customFormat="1" ht="13.5" x14ac:dyDescent="0.15">
      <c r="A14" s="119"/>
      <c r="B14" s="113" t="s">
        <v>76</v>
      </c>
      <c r="D14" s="117"/>
      <c r="E14" s="113" t="s">
        <v>20</v>
      </c>
      <c r="I14" s="118" t="s">
        <v>113</v>
      </c>
      <c r="J14" s="120"/>
      <c r="K14" s="121">
        <f t="shared" si="0"/>
        <v>0</v>
      </c>
      <c r="L14" s="395"/>
    </row>
    <row r="15" spans="1:12" s="113" customFormat="1" ht="13.5" x14ac:dyDescent="0.15">
      <c r="A15" s="119"/>
      <c r="B15" s="113" t="s">
        <v>77</v>
      </c>
      <c r="D15" s="117"/>
      <c r="E15" s="113" t="s">
        <v>20</v>
      </c>
      <c r="I15" s="118" t="s">
        <v>113</v>
      </c>
      <c r="J15" s="120"/>
      <c r="K15" s="121">
        <f t="shared" si="0"/>
        <v>0</v>
      </c>
      <c r="L15" s="395"/>
    </row>
    <row r="16" spans="1:12" s="113" customFormat="1" ht="13.5" x14ac:dyDescent="0.15">
      <c r="A16" s="119"/>
      <c r="D16" s="117"/>
      <c r="I16" s="118"/>
      <c r="J16" s="120"/>
      <c r="K16" s="121">
        <f t="shared" si="0"/>
        <v>0</v>
      </c>
      <c r="L16" s="395"/>
    </row>
    <row r="17" spans="1:13" s="113" customFormat="1" ht="13.5" x14ac:dyDescent="0.15">
      <c r="A17" s="143" t="s">
        <v>59</v>
      </c>
      <c r="B17" s="144"/>
      <c r="C17" s="144"/>
      <c r="D17" s="145"/>
      <c r="E17" s="144"/>
      <c r="F17" s="144"/>
      <c r="G17" s="144"/>
      <c r="H17" s="144"/>
      <c r="I17" s="146"/>
      <c r="J17" s="147">
        <f>SUM(J18:J19)</f>
        <v>0</v>
      </c>
      <c r="K17" s="147">
        <f>SUM(K18:K19)</f>
        <v>0</v>
      </c>
      <c r="L17" s="395"/>
    </row>
    <row r="18" spans="1:13" s="113" customFormat="1" ht="13.5" x14ac:dyDescent="0.15">
      <c r="A18" s="119"/>
      <c r="B18" s="113" t="s">
        <v>79</v>
      </c>
      <c r="D18" s="117"/>
      <c r="E18" s="113" t="s">
        <v>20</v>
      </c>
      <c r="I18" s="118" t="s">
        <v>113</v>
      </c>
      <c r="J18" s="120"/>
      <c r="K18" s="121">
        <f t="shared" si="0"/>
        <v>0</v>
      </c>
      <c r="L18" s="395"/>
    </row>
    <row r="19" spans="1:13" s="113" customFormat="1" ht="13.5" x14ac:dyDescent="0.15">
      <c r="A19" s="119"/>
      <c r="B19" s="113" t="s">
        <v>80</v>
      </c>
      <c r="D19" s="117"/>
      <c r="E19" s="113" t="s">
        <v>20</v>
      </c>
      <c r="I19" s="118" t="s">
        <v>113</v>
      </c>
      <c r="J19" s="120"/>
      <c r="K19" s="121">
        <f>J19</f>
        <v>0</v>
      </c>
      <c r="L19" s="395"/>
    </row>
    <row r="20" spans="1:13" s="113" customFormat="1" ht="13.5" x14ac:dyDescent="0.15">
      <c r="A20" s="149" t="s">
        <v>28</v>
      </c>
      <c r="B20" s="150"/>
      <c r="C20" s="150"/>
      <c r="D20" s="151"/>
      <c r="E20" s="150"/>
      <c r="F20" s="150"/>
      <c r="G20" s="150"/>
      <c r="H20" s="150"/>
      <c r="I20" s="150"/>
      <c r="J20" s="152">
        <f>SUM(J21,J25)</f>
        <v>0</v>
      </c>
      <c r="K20" s="152">
        <f>SUM(K21,K25)</f>
        <v>0</v>
      </c>
      <c r="L20" s="395"/>
    </row>
    <row r="21" spans="1:13" s="113" customFormat="1" ht="13.5" x14ac:dyDescent="0.15">
      <c r="A21" s="143" t="s">
        <v>288</v>
      </c>
      <c r="B21" s="144"/>
      <c r="C21" s="144"/>
      <c r="D21" s="148"/>
      <c r="E21" s="144"/>
      <c r="F21" s="144"/>
      <c r="G21" s="144"/>
      <c r="H21" s="144"/>
      <c r="I21" s="144"/>
      <c r="J21" s="147">
        <f>SUM(J22:J24)</f>
        <v>0</v>
      </c>
      <c r="K21" s="147">
        <f>SUM(K22:K24)</f>
        <v>0</v>
      </c>
      <c r="L21" s="395"/>
    </row>
    <row r="22" spans="1:13" s="113" customFormat="1" ht="13.5" x14ac:dyDescent="0.15">
      <c r="A22" s="119"/>
      <c r="B22" s="113" t="s">
        <v>114</v>
      </c>
      <c r="C22" s="113" t="s">
        <v>123</v>
      </c>
      <c r="D22" s="117">
        <v>1830</v>
      </c>
      <c r="E22" s="113" t="s">
        <v>20</v>
      </c>
      <c r="F22" s="113" t="s">
        <v>111</v>
      </c>
      <c r="G22" s="113">
        <v>0</v>
      </c>
      <c r="H22" s="113" t="s">
        <v>112</v>
      </c>
      <c r="I22" s="118" t="s">
        <v>113</v>
      </c>
      <c r="J22" s="120">
        <f>D22*G22</f>
        <v>0</v>
      </c>
      <c r="K22" s="122">
        <f>J22</f>
        <v>0</v>
      </c>
      <c r="L22" s="395"/>
      <c r="M22" s="123"/>
    </row>
    <row r="23" spans="1:13" s="113" customFormat="1" ht="13.5" x14ac:dyDescent="0.15">
      <c r="A23" s="119"/>
      <c r="B23" s="113" t="s">
        <v>115</v>
      </c>
      <c r="C23" s="113" t="s">
        <v>122</v>
      </c>
      <c r="D23" s="117">
        <v>3530</v>
      </c>
      <c r="E23" s="113" t="s">
        <v>20</v>
      </c>
      <c r="F23" s="113" t="s">
        <v>111</v>
      </c>
      <c r="G23" s="113">
        <v>0</v>
      </c>
      <c r="H23" s="113" t="s">
        <v>112</v>
      </c>
      <c r="I23" s="118" t="s">
        <v>113</v>
      </c>
      <c r="J23" s="120">
        <f>D23*G23</f>
        <v>0</v>
      </c>
      <c r="K23" s="122">
        <f>J23</f>
        <v>0</v>
      </c>
      <c r="L23" s="395"/>
    </row>
    <row r="24" spans="1:13" s="113" customFormat="1" ht="13.5" x14ac:dyDescent="0.15">
      <c r="A24" s="119"/>
      <c r="D24" s="117"/>
      <c r="I24" s="118"/>
      <c r="J24" s="120"/>
      <c r="K24" s="122">
        <f>J24</f>
        <v>0</v>
      </c>
      <c r="L24" s="395"/>
    </row>
    <row r="25" spans="1:13" s="113" customFormat="1" ht="13.5" x14ac:dyDescent="0.15">
      <c r="A25" s="143" t="s">
        <v>60</v>
      </c>
      <c r="B25" s="144"/>
      <c r="C25" s="144"/>
      <c r="D25" s="148"/>
      <c r="E25" s="144"/>
      <c r="F25" s="144"/>
      <c r="G25" s="144"/>
      <c r="H25" s="144"/>
      <c r="I25" s="144"/>
      <c r="J25" s="147">
        <f>SUM(J26)</f>
        <v>0</v>
      </c>
      <c r="K25" s="147">
        <f>SUM(K26)</f>
        <v>0</v>
      </c>
      <c r="L25" s="395"/>
    </row>
    <row r="26" spans="1:13" s="113" customFormat="1" ht="13.5" x14ac:dyDescent="0.15">
      <c r="A26" s="119"/>
      <c r="B26" s="113" t="s">
        <v>116</v>
      </c>
      <c r="C26" s="113" t="s">
        <v>122</v>
      </c>
      <c r="D26" s="117">
        <v>8000</v>
      </c>
      <c r="E26" s="113" t="s">
        <v>20</v>
      </c>
      <c r="F26" s="113" t="s">
        <v>111</v>
      </c>
      <c r="G26" s="113">
        <v>0</v>
      </c>
      <c r="H26" s="113" t="s">
        <v>82</v>
      </c>
      <c r="I26" s="118" t="s">
        <v>117</v>
      </c>
      <c r="J26" s="120">
        <f t="shared" ref="J26" si="1">D26*G26</f>
        <v>0</v>
      </c>
      <c r="K26" s="122">
        <f>J26</f>
        <v>0</v>
      </c>
      <c r="L26" s="395"/>
    </row>
    <row r="27" spans="1:13" s="113" customFormat="1" ht="13.5" x14ac:dyDescent="0.15">
      <c r="A27" s="149" t="s">
        <v>29</v>
      </c>
      <c r="B27" s="150"/>
      <c r="C27" s="150"/>
      <c r="D27" s="151"/>
      <c r="E27" s="150"/>
      <c r="F27" s="150"/>
      <c r="G27" s="150"/>
      <c r="H27" s="150"/>
      <c r="I27" s="150"/>
      <c r="J27" s="152">
        <f>SUM(J28,J32,J37,J40)</f>
        <v>0</v>
      </c>
      <c r="K27" s="159">
        <f>SUM(K28,K32,K37,K40)</f>
        <v>0</v>
      </c>
      <c r="L27" s="395"/>
    </row>
    <row r="28" spans="1:13" s="113" customFormat="1" ht="13.5" x14ac:dyDescent="0.15">
      <c r="A28" s="143" t="s">
        <v>61</v>
      </c>
      <c r="B28" s="144"/>
      <c r="C28" s="144"/>
      <c r="D28" s="148"/>
      <c r="E28" s="144"/>
      <c r="F28" s="144"/>
      <c r="G28" s="144"/>
      <c r="H28" s="144"/>
      <c r="I28" s="144"/>
      <c r="J28" s="147">
        <f>SUM(J29:J31)</f>
        <v>0</v>
      </c>
      <c r="K28" s="147">
        <f>SUM(K29:K31)</f>
        <v>0</v>
      </c>
      <c r="L28" s="395"/>
    </row>
    <row r="29" spans="1:13" s="113" customFormat="1" ht="13.5" x14ac:dyDescent="0.15">
      <c r="A29" s="119"/>
      <c r="B29" s="113" t="s">
        <v>84</v>
      </c>
      <c r="D29" s="117"/>
      <c r="E29" s="113" t="s">
        <v>20</v>
      </c>
      <c r="I29" s="118" t="s">
        <v>113</v>
      </c>
      <c r="J29" s="120"/>
      <c r="K29" s="121">
        <f>J29</f>
        <v>0</v>
      </c>
      <c r="L29" s="395"/>
    </row>
    <row r="30" spans="1:13" s="113" customFormat="1" ht="13.5" x14ac:dyDescent="0.15">
      <c r="A30" s="119"/>
      <c r="B30" s="113" t="s">
        <v>85</v>
      </c>
      <c r="D30" s="117"/>
      <c r="E30" s="113" t="s">
        <v>20</v>
      </c>
      <c r="I30" s="118" t="s">
        <v>113</v>
      </c>
      <c r="J30" s="120"/>
      <c r="K30" s="121">
        <f>J30</f>
        <v>0</v>
      </c>
      <c r="L30" s="395"/>
    </row>
    <row r="31" spans="1:13" s="113" customFormat="1" ht="13.5" x14ac:dyDescent="0.15">
      <c r="A31" s="119"/>
      <c r="D31" s="117"/>
      <c r="I31" s="118"/>
      <c r="J31" s="120"/>
      <c r="K31" s="121"/>
      <c r="L31" s="395"/>
    </row>
    <row r="32" spans="1:13" s="113" customFormat="1" ht="13.5" x14ac:dyDescent="0.15">
      <c r="A32" s="143" t="s">
        <v>62</v>
      </c>
      <c r="B32" s="144"/>
      <c r="C32" s="144"/>
      <c r="D32" s="145"/>
      <c r="E32" s="144"/>
      <c r="F32" s="144"/>
      <c r="G32" s="144"/>
      <c r="H32" s="144"/>
      <c r="I32" s="144"/>
      <c r="J32" s="147">
        <f>SUM(J33:J36)</f>
        <v>0</v>
      </c>
      <c r="K32" s="147">
        <f>SUM(K33:K36)</f>
        <v>0</v>
      </c>
      <c r="L32" s="395"/>
    </row>
    <row r="33" spans="1:12" s="113" customFormat="1" ht="13.5" x14ac:dyDescent="0.15">
      <c r="A33" s="29" t="s">
        <v>289</v>
      </c>
      <c r="B33" s="17" t="s">
        <v>197</v>
      </c>
      <c r="C33" s="17" t="s">
        <v>68</v>
      </c>
      <c r="D33" s="13"/>
      <c r="E33" s="17" t="s">
        <v>20</v>
      </c>
      <c r="F33" s="17" t="s">
        <v>69</v>
      </c>
      <c r="G33" s="17"/>
      <c r="H33" s="17" t="s">
        <v>196</v>
      </c>
      <c r="I33" s="30" t="s">
        <v>71</v>
      </c>
      <c r="J33" s="31">
        <f>D33*G33</f>
        <v>0</v>
      </c>
      <c r="K33" s="32">
        <f>J33</f>
        <v>0</v>
      </c>
      <c r="L33" s="395"/>
    </row>
    <row r="34" spans="1:12" s="113" customFormat="1" ht="13.5" x14ac:dyDescent="0.15">
      <c r="A34" s="29"/>
      <c r="B34" s="17" t="s">
        <v>198</v>
      </c>
      <c r="C34" s="17" t="s">
        <v>68</v>
      </c>
      <c r="D34" s="13"/>
      <c r="E34" s="17" t="s">
        <v>20</v>
      </c>
      <c r="F34" s="17" t="s">
        <v>69</v>
      </c>
      <c r="G34" s="17"/>
      <c r="H34" s="17" t="s">
        <v>196</v>
      </c>
      <c r="I34" s="30" t="s">
        <v>71</v>
      </c>
      <c r="J34" s="31">
        <f>D34*G34</f>
        <v>0</v>
      </c>
      <c r="K34" s="32">
        <f t="shared" ref="K34:K35" si="2">J34</f>
        <v>0</v>
      </c>
      <c r="L34" s="395"/>
    </row>
    <row r="35" spans="1:12" s="113" customFormat="1" ht="13.5" x14ac:dyDescent="0.15">
      <c r="A35" s="29" t="s">
        <v>86</v>
      </c>
      <c r="B35" s="17" t="s">
        <v>198</v>
      </c>
      <c r="C35" s="17" t="s">
        <v>68</v>
      </c>
      <c r="D35" s="13"/>
      <c r="E35" s="17" t="s">
        <v>20</v>
      </c>
      <c r="F35" s="17" t="s">
        <v>69</v>
      </c>
      <c r="G35" s="17"/>
      <c r="H35" s="17" t="s">
        <v>196</v>
      </c>
      <c r="I35" s="30" t="s">
        <v>71</v>
      </c>
      <c r="J35" s="31">
        <f t="shared" ref="J35" si="3">D35*G35</f>
        <v>0</v>
      </c>
      <c r="K35" s="32">
        <f t="shared" si="2"/>
        <v>0</v>
      </c>
      <c r="L35" s="395"/>
    </row>
    <row r="36" spans="1:12" s="113" customFormat="1" ht="13.5" x14ac:dyDescent="0.15">
      <c r="A36" s="119"/>
      <c r="D36" s="117"/>
      <c r="I36" s="118"/>
      <c r="J36" s="120"/>
      <c r="K36" s="121">
        <f t="shared" ref="K36" si="4">J36</f>
        <v>0</v>
      </c>
      <c r="L36" s="395"/>
    </row>
    <row r="37" spans="1:12" s="113" customFormat="1" ht="13.5" x14ac:dyDescent="0.15">
      <c r="A37" s="143" t="s">
        <v>63</v>
      </c>
      <c r="B37" s="144"/>
      <c r="C37" s="144"/>
      <c r="D37" s="148"/>
      <c r="E37" s="144"/>
      <c r="F37" s="144"/>
      <c r="G37" s="144"/>
      <c r="H37" s="144"/>
      <c r="I37" s="144"/>
      <c r="J37" s="147">
        <f>SUM(J38:J39)</f>
        <v>0</v>
      </c>
      <c r="K37" s="147">
        <f>SUM(K38:K39)</f>
        <v>0</v>
      </c>
      <c r="L37" s="395"/>
    </row>
    <row r="38" spans="1:12" s="113" customFormat="1" ht="13.5" x14ac:dyDescent="0.15">
      <c r="A38" s="119"/>
      <c r="B38" s="113" t="s">
        <v>200</v>
      </c>
      <c r="D38" s="117"/>
      <c r="E38" s="113" t="s">
        <v>20</v>
      </c>
      <c r="I38" s="118" t="s">
        <v>113</v>
      </c>
      <c r="J38" s="120"/>
      <c r="K38" s="121">
        <f>J38</f>
        <v>0</v>
      </c>
      <c r="L38" s="395"/>
    </row>
    <row r="39" spans="1:12" s="113" customFormat="1" ht="13.5" x14ac:dyDescent="0.15">
      <c r="A39" s="119"/>
      <c r="D39" s="117"/>
      <c r="I39" s="118"/>
      <c r="J39" s="120"/>
      <c r="K39" s="121">
        <f>J39</f>
        <v>0</v>
      </c>
      <c r="L39" s="395"/>
    </row>
    <row r="40" spans="1:12" s="113" customFormat="1" ht="13.5" x14ac:dyDescent="0.15">
      <c r="A40" s="143" t="s">
        <v>64</v>
      </c>
      <c r="B40" s="144"/>
      <c r="C40" s="144"/>
      <c r="D40" s="145"/>
      <c r="E40" s="144"/>
      <c r="F40" s="144"/>
      <c r="G40" s="144"/>
      <c r="H40" s="144"/>
      <c r="I40" s="144"/>
      <c r="J40" s="147">
        <f>SUM(J41:J50)</f>
        <v>0</v>
      </c>
      <c r="K40" s="147">
        <f>SUM(K41:K50)</f>
        <v>0</v>
      </c>
      <c r="L40" s="395"/>
    </row>
    <row r="41" spans="1:12" s="113" customFormat="1" ht="13.5" x14ac:dyDescent="0.15">
      <c r="A41" s="29" t="s">
        <v>152</v>
      </c>
      <c r="C41" s="113" t="s">
        <v>122</v>
      </c>
      <c r="D41" s="117"/>
      <c r="E41" s="113" t="s">
        <v>20</v>
      </c>
      <c r="F41" s="113" t="s">
        <v>111</v>
      </c>
      <c r="H41" s="113" t="s">
        <v>88</v>
      </c>
      <c r="I41" s="118" t="s">
        <v>113</v>
      </c>
      <c r="J41" s="120">
        <f>D41*G41</f>
        <v>0</v>
      </c>
      <c r="K41" s="121">
        <f t="shared" ref="K41:K50" si="5">J41</f>
        <v>0</v>
      </c>
      <c r="L41" s="395"/>
    </row>
    <row r="42" spans="1:12" s="113" customFormat="1" ht="13.5" x14ac:dyDescent="0.15">
      <c r="A42" s="29" t="s">
        <v>153</v>
      </c>
      <c r="D42" s="117"/>
      <c r="I42" s="118"/>
      <c r="J42" s="120"/>
      <c r="K42" s="121">
        <f t="shared" si="5"/>
        <v>0</v>
      </c>
      <c r="L42" s="395"/>
    </row>
    <row r="43" spans="1:12" s="113" customFormat="1" ht="13.5" x14ac:dyDescent="0.15">
      <c r="A43" s="29" t="s">
        <v>158</v>
      </c>
      <c r="D43" s="117"/>
      <c r="I43" s="118"/>
      <c r="J43" s="120"/>
      <c r="K43" s="121">
        <f t="shared" si="5"/>
        <v>0</v>
      </c>
      <c r="L43" s="395"/>
    </row>
    <row r="44" spans="1:12" s="113" customFormat="1" ht="13.5" x14ac:dyDescent="0.15">
      <c r="A44" s="29" t="s">
        <v>157</v>
      </c>
      <c r="C44" s="113" t="s">
        <v>68</v>
      </c>
      <c r="D44" s="117"/>
      <c r="E44" s="113" t="s">
        <v>20</v>
      </c>
      <c r="F44" s="113" t="s">
        <v>69</v>
      </c>
      <c r="H44" s="113" t="s">
        <v>88</v>
      </c>
      <c r="I44" s="118" t="s">
        <v>71</v>
      </c>
      <c r="J44" s="120">
        <f>D44*G44</f>
        <v>0</v>
      </c>
      <c r="K44" s="121">
        <f t="shared" si="5"/>
        <v>0</v>
      </c>
      <c r="L44" s="395"/>
    </row>
    <row r="45" spans="1:12" s="113" customFormat="1" ht="13.5" x14ac:dyDescent="0.15">
      <c r="A45" s="29" t="s">
        <v>156</v>
      </c>
      <c r="D45" s="117"/>
      <c r="I45" s="118"/>
      <c r="J45" s="120"/>
      <c r="K45" s="121">
        <f t="shared" si="5"/>
        <v>0</v>
      </c>
      <c r="L45" s="395"/>
    </row>
    <row r="46" spans="1:12" s="113" customFormat="1" ht="13.5" x14ac:dyDescent="0.15">
      <c r="A46" s="29" t="s">
        <v>155</v>
      </c>
      <c r="D46" s="117"/>
      <c r="I46" s="118"/>
      <c r="J46" s="120"/>
      <c r="K46" s="121">
        <f t="shared" si="5"/>
        <v>0</v>
      </c>
      <c r="L46" s="395"/>
    </row>
    <row r="47" spans="1:12" s="113" customFormat="1" ht="13.5" x14ac:dyDescent="0.15">
      <c r="A47" s="29" t="s">
        <v>154</v>
      </c>
      <c r="D47" s="117"/>
      <c r="I47" s="118"/>
      <c r="J47" s="120"/>
      <c r="K47" s="121">
        <f t="shared" si="5"/>
        <v>0</v>
      </c>
      <c r="L47" s="395"/>
    </row>
    <row r="48" spans="1:12" s="113" customFormat="1" ht="13.5" x14ac:dyDescent="0.15">
      <c r="A48" s="119" t="s">
        <v>150</v>
      </c>
      <c r="B48" s="113" t="s">
        <v>89</v>
      </c>
      <c r="D48" s="117"/>
      <c r="I48" s="118"/>
      <c r="J48" s="120"/>
      <c r="K48" s="121">
        <f t="shared" si="5"/>
        <v>0</v>
      </c>
      <c r="L48" s="395"/>
    </row>
    <row r="49" spans="1:12" s="113" customFormat="1" ht="13.5" x14ac:dyDescent="0.15">
      <c r="A49" s="119"/>
      <c r="B49" s="113" t="s">
        <v>90</v>
      </c>
      <c r="D49" s="117"/>
      <c r="I49" s="118"/>
      <c r="J49" s="120"/>
      <c r="K49" s="121">
        <f t="shared" si="5"/>
        <v>0</v>
      </c>
      <c r="L49" s="395"/>
    </row>
    <row r="50" spans="1:12" s="113" customFormat="1" ht="13.5" x14ac:dyDescent="0.15">
      <c r="A50" s="119" t="s">
        <v>151</v>
      </c>
      <c r="D50" s="117"/>
      <c r="I50" s="118"/>
      <c r="J50" s="120"/>
      <c r="K50" s="121">
        <f t="shared" si="5"/>
        <v>0</v>
      </c>
      <c r="L50" s="395"/>
    </row>
    <row r="51" spans="1:12" s="129" customFormat="1" ht="14.25" thickBot="1" x14ac:dyDescent="0.2">
      <c r="A51" s="153" t="s">
        <v>118</v>
      </c>
      <c r="B51" s="273" t="s">
        <v>201</v>
      </c>
      <c r="C51" s="154">
        <v>0</v>
      </c>
      <c r="D51" s="155" t="s">
        <v>202</v>
      </c>
      <c r="E51" s="154"/>
      <c r="F51" s="154"/>
      <c r="G51" s="154"/>
      <c r="H51" s="154"/>
      <c r="I51" s="156"/>
      <c r="J51" s="157">
        <f>ROUNDDOWN((J6+J20+J27)*C51%,-3)</f>
        <v>0</v>
      </c>
      <c r="K51" s="158">
        <f>ROUNDDOWN((K6+K20+K27)*C51%,-3)</f>
        <v>0</v>
      </c>
      <c r="L51" s="396"/>
    </row>
    <row r="52" spans="1:12" s="129" customFormat="1" ht="14.25" thickBot="1" x14ac:dyDescent="0.2">
      <c r="A52" s="124" t="s">
        <v>119</v>
      </c>
      <c r="B52" s="130"/>
      <c r="C52" s="125"/>
      <c r="D52" s="126"/>
      <c r="E52" s="125"/>
      <c r="F52" s="125"/>
      <c r="G52" s="125"/>
      <c r="H52" s="125"/>
      <c r="I52" s="127"/>
      <c r="J52" s="128">
        <f>SUM(J6,J20,J27,J51)</f>
        <v>0</v>
      </c>
      <c r="K52" s="128">
        <f>SUM(K6,K20,K27,K51)</f>
        <v>0</v>
      </c>
      <c r="L52" s="131">
        <f>ROUNDDOWN((K52)*A55,-3)</f>
        <v>0</v>
      </c>
    </row>
    <row r="53" spans="1:12" s="129" customFormat="1" ht="13.5" x14ac:dyDescent="0.15">
      <c r="A53" s="124" t="s">
        <v>120</v>
      </c>
      <c r="B53" s="132">
        <v>10</v>
      </c>
      <c r="C53" s="125"/>
      <c r="D53" s="126"/>
      <c r="E53" s="125"/>
      <c r="F53" s="125"/>
      <c r="G53" s="125"/>
      <c r="H53" s="125"/>
      <c r="I53" s="127"/>
      <c r="J53" s="128">
        <f>ROUNDDOWN(J52*B53%,0)</f>
        <v>0</v>
      </c>
      <c r="K53" s="406"/>
      <c r="L53" s="408"/>
    </row>
    <row r="54" spans="1:12" s="129" customFormat="1" ht="14.25" thickBot="1" x14ac:dyDescent="0.2">
      <c r="A54" s="133" t="s">
        <v>121</v>
      </c>
      <c r="B54" s="134"/>
      <c r="C54" s="134"/>
      <c r="D54" s="134"/>
      <c r="E54" s="134"/>
      <c r="F54" s="134"/>
      <c r="G54" s="134"/>
      <c r="H54" s="134"/>
      <c r="I54" s="134"/>
      <c r="J54" s="135">
        <f>SUM(J52:J53)</f>
        <v>0</v>
      </c>
      <c r="K54" s="407"/>
      <c r="L54" s="396"/>
    </row>
    <row r="55" spans="1:12" s="129" customFormat="1" ht="13.5" x14ac:dyDescent="0.15">
      <c r="A55" s="109">
        <v>0.5</v>
      </c>
      <c r="J55" s="130"/>
      <c r="K55" s="136"/>
      <c r="L55" s="137"/>
    </row>
    <row r="56" spans="1:12" ht="20.100000000000001" customHeight="1" x14ac:dyDescent="0.15">
      <c r="A56" s="409" t="s">
        <v>276</v>
      </c>
      <c r="B56" s="409"/>
      <c r="C56" s="409"/>
      <c r="D56" s="409"/>
      <c r="E56" s="409"/>
      <c r="F56" s="409"/>
      <c r="G56" s="409"/>
      <c r="H56" s="409"/>
      <c r="I56" s="409"/>
      <c r="J56" s="409"/>
      <c r="K56" s="409"/>
      <c r="L56" s="409"/>
    </row>
    <row r="57" spans="1:12" ht="30" customHeight="1" x14ac:dyDescent="0.15">
      <c r="A57" s="410" t="s">
        <v>281</v>
      </c>
      <c r="B57" s="410"/>
      <c r="C57" s="410"/>
      <c r="D57" s="410"/>
      <c r="E57" s="410"/>
      <c r="F57" s="410"/>
      <c r="G57" s="410"/>
      <c r="H57" s="410"/>
      <c r="I57" s="410"/>
      <c r="J57" s="410"/>
      <c r="K57" s="410"/>
      <c r="L57" s="410"/>
    </row>
    <row r="58" spans="1:12" ht="19.5" customHeight="1" x14ac:dyDescent="0.15">
      <c r="A58" s="411" t="s">
        <v>282</v>
      </c>
      <c r="B58" s="411"/>
      <c r="C58" s="411"/>
      <c r="D58" s="411"/>
      <c r="E58" s="411"/>
      <c r="F58" s="411"/>
      <c r="G58" s="411"/>
      <c r="H58" s="411"/>
      <c r="I58" s="411"/>
      <c r="J58" s="411"/>
      <c r="K58" s="411"/>
      <c r="L58" s="411"/>
    </row>
    <row r="59" spans="1:12" ht="19.5" customHeight="1" x14ac:dyDescent="0.15">
      <c r="A59" s="129"/>
      <c r="K59" s="276" t="s">
        <v>209</v>
      </c>
      <c r="L59" s="275" t="s">
        <v>313</v>
      </c>
    </row>
    <row r="60" spans="1:12" ht="19.5" customHeight="1" x14ac:dyDescent="0.15">
      <c r="A60" s="138"/>
    </row>
  </sheetData>
  <mergeCells count="12">
    <mergeCell ref="L6:L51"/>
    <mergeCell ref="A10:B10"/>
    <mergeCell ref="A2:L2"/>
    <mergeCell ref="B3:H3"/>
    <mergeCell ref="I3:L3"/>
    <mergeCell ref="A4:K4"/>
    <mergeCell ref="A5:I5"/>
    <mergeCell ref="K53:K54"/>
    <mergeCell ref="L53:L54"/>
    <mergeCell ref="A56:L56"/>
    <mergeCell ref="A57:L57"/>
    <mergeCell ref="A58:L58"/>
  </mergeCells>
  <phoneticPr fontId="4"/>
  <dataValidations disablePrompts="1" count="1">
    <dataValidation type="list" allowBlank="1" showInputMessage="1" showErrorMessage="1" sqref="B51" xr:uid="{00000000-0002-0000-0700-000000000000}">
      <formula1>"0,10,11,12,13,14,15,16,17,18,19,20,21,22,23,24,25,26,27,28,29,30"</formula1>
    </dataValidation>
  </dataValidations>
  <pageMargins left="0.7" right="0.7" top="0.75" bottom="0.75" header="0.3" footer="0.3"/>
  <pageSetup paperSize="9" scale="6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4487D-D94A-4318-8582-01A8640BE0CA}">
  <sheetPr>
    <tabColor rgb="FF00B050"/>
  </sheetPr>
  <dimension ref="A1:M60"/>
  <sheetViews>
    <sheetView view="pageBreakPreview" zoomScaleNormal="100" zoomScaleSheetLayoutView="100" workbookViewId="0"/>
  </sheetViews>
  <sheetFormatPr defaultColWidth="9" defaultRowHeight="19.5" customHeight="1" x14ac:dyDescent="0.15"/>
  <cols>
    <col min="1" max="1" width="23.875" style="110" bestFit="1" customWidth="1"/>
    <col min="2" max="2" width="21.375" style="110" bestFit="1" customWidth="1"/>
    <col min="3" max="3" width="3.375" style="110" bestFit="1" customWidth="1"/>
    <col min="4" max="4" width="11.875" style="111" bestFit="1" customWidth="1"/>
    <col min="5" max="6" width="3.375" style="110" bestFit="1" customWidth="1"/>
    <col min="7" max="7" width="4.5" style="110" bestFit="1" customWidth="1"/>
    <col min="8" max="8" width="4.75" style="110" bestFit="1" customWidth="1"/>
    <col min="9" max="9" width="3.375" style="110" bestFit="1" customWidth="1"/>
    <col min="10" max="11" width="21.125" style="111" customWidth="1"/>
    <col min="12" max="12" width="21.125" style="110" customWidth="1"/>
    <col min="13" max="13" width="9.25" style="110" bestFit="1" customWidth="1"/>
    <col min="14" max="16384" width="9" style="110"/>
  </cols>
  <sheetData>
    <row r="1" spans="1:12" ht="19.5" customHeight="1" x14ac:dyDescent="0.15">
      <c r="A1" s="169"/>
      <c r="L1" s="112" t="s">
        <v>54</v>
      </c>
    </row>
    <row r="2" spans="1:12" ht="19.5" customHeight="1" x14ac:dyDescent="0.15">
      <c r="A2" s="399" t="s">
        <v>277</v>
      </c>
      <c r="B2" s="399"/>
      <c r="C2" s="399"/>
      <c r="D2" s="399"/>
      <c r="E2" s="399"/>
      <c r="F2" s="399"/>
      <c r="G2" s="399"/>
      <c r="H2" s="399"/>
      <c r="I2" s="399"/>
      <c r="J2" s="399"/>
      <c r="K2" s="399"/>
      <c r="L2" s="399"/>
    </row>
    <row r="3" spans="1:12" ht="19.5" customHeight="1" x14ac:dyDescent="0.15">
      <c r="B3" s="400"/>
      <c r="C3" s="400"/>
      <c r="D3" s="400"/>
      <c r="E3" s="400"/>
      <c r="F3" s="400"/>
      <c r="G3" s="400"/>
      <c r="H3" s="400"/>
      <c r="I3" s="401"/>
      <c r="J3" s="401"/>
      <c r="K3" s="401"/>
      <c r="L3" s="401"/>
    </row>
    <row r="4" spans="1:12" s="113" customFormat="1" ht="19.5" customHeight="1" thickBot="1" x14ac:dyDescent="0.2">
      <c r="A4" s="402" t="s">
        <v>344</v>
      </c>
      <c r="B4" s="402"/>
      <c r="C4" s="402"/>
      <c r="D4" s="402"/>
      <c r="E4" s="402"/>
      <c r="F4" s="402"/>
      <c r="G4" s="402"/>
      <c r="H4" s="402"/>
      <c r="I4" s="402"/>
      <c r="J4" s="402"/>
      <c r="K4" s="402"/>
      <c r="L4" s="101"/>
    </row>
    <row r="5" spans="1:12" s="113" customFormat="1" ht="13.5" x14ac:dyDescent="0.15">
      <c r="A5" s="403" t="s">
        <v>66</v>
      </c>
      <c r="B5" s="404"/>
      <c r="C5" s="404"/>
      <c r="D5" s="404"/>
      <c r="E5" s="404"/>
      <c r="F5" s="404"/>
      <c r="G5" s="404"/>
      <c r="H5" s="404"/>
      <c r="I5" s="405"/>
      <c r="J5" s="114" t="s">
        <v>258</v>
      </c>
      <c r="K5" s="115" t="s">
        <v>279</v>
      </c>
      <c r="L5" s="116" t="s">
        <v>280</v>
      </c>
    </row>
    <row r="6" spans="1:12" s="113" customFormat="1" ht="13.5" x14ac:dyDescent="0.15">
      <c r="A6" s="139" t="s">
        <v>56</v>
      </c>
      <c r="B6" s="140"/>
      <c r="C6" s="140"/>
      <c r="D6" s="141"/>
      <c r="E6" s="140"/>
      <c r="F6" s="140"/>
      <c r="G6" s="140"/>
      <c r="H6" s="140"/>
      <c r="I6" s="140"/>
      <c r="J6" s="142">
        <f>SUM(J7,J10,J17)</f>
        <v>0</v>
      </c>
      <c r="K6" s="142">
        <f>SUM(K7,K10,K17)</f>
        <v>0</v>
      </c>
      <c r="L6" s="394"/>
    </row>
    <row r="7" spans="1:12" s="113" customFormat="1" ht="13.5" x14ac:dyDescent="0.15">
      <c r="A7" s="143" t="s">
        <v>57</v>
      </c>
      <c r="B7" s="144"/>
      <c r="C7" s="144"/>
      <c r="D7" s="145"/>
      <c r="E7" s="144"/>
      <c r="F7" s="144"/>
      <c r="G7" s="144"/>
      <c r="H7" s="144"/>
      <c r="I7" s="146"/>
      <c r="J7" s="147">
        <f>SUM(J8:J9)</f>
        <v>0</v>
      </c>
      <c r="K7" s="147">
        <f>SUM(K8:K9)</f>
        <v>0</v>
      </c>
      <c r="L7" s="395"/>
    </row>
    <row r="8" spans="1:12" s="113" customFormat="1" ht="13.5" x14ac:dyDescent="0.15">
      <c r="A8" s="119"/>
      <c r="B8" s="113" t="s">
        <v>67</v>
      </c>
      <c r="C8" s="113" t="s">
        <v>68</v>
      </c>
      <c r="D8" s="117"/>
      <c r="E8" s="113" t="s">
        <v>20</v>
      </c>
      <c r="F8" s="113" t="s">
        <v>69</v>
      </c>
      <c r="G8" s="113">
        <v>1</v>
      </c>
      <c r="H8" s="113" t="s">
        <v>70</v>
      </c>
      <c r="I8" s="118" t="s">
        <v>71</v>
      </c>
      <c r="J8" s="120"/>
      <c r="K8" s="121">
        <f>J8</f>
        <v>0</v>
      </c>
      <c r="L8" s="395"/>
    </row>
    <row r="9" spans="1:12" s="113" customFormat="1" ht="13.5" x14ac:dyDescent="0.15">
      <c r="A9" s="119"/>
      <c r="D9" s="117"/>
      <c r="I9" s="118"/>
      <c r="J9" s="120"/>
      <c r="K9" s="121">
        <f>J9</f>
        <v>0</v>
      </c>
      <c r="L9" s="395"/>
    </row>
    <row r="10" spans="1:12" s="113" customFormat="1" ht="13.5" x14ac:dyDescent="0.15">
      <c r="A10" s="397" t="s">
        <v>58</v>
      </c>
      <c r="B10" s="398"/>
      <c r="C10" s="144"/>
      <c r="D10" s="148"/>
      <c r="E10" s="144"/>
      <c r="F10" s="144"/>
      <c r="G10" s="144"/>
      <c r="H10" s="144"/>
      <c r="I10" s="144"/>
      <c r="J10" s="147">
        <f>SUM(J11:J16)</f>
        <v>0</v>
      </c>
      <c r="K10" s="147">
        <f>SUM(K11:K16)</f>
        <v>0</v>
      </c>
      <c r="L10" s="395"/>
    </row>
    <row r="11" spans="1:12" s="113" customFormat="1" ht="13.5" x14ac:dyDescent="0.15">
      <c r="A11" s="119"/>
      <c r="B11" s="113" t="s">
        <v>72</v>
      </c>
      <c r="C11" s="113" t="s">
        <v>68</v>
      </c>
      <c r="D11" s="117"/>
      <c r="E11" s="113" t="s">
        <v>20</v>
      </c>
      <c r="F11" s="113" t="s">
        <v>69</v>
      </c>
      <c r="H11" s="113" t="s">
        <v>70</v>
      </c>
      <c r="I11" s="118" t="s">
        <v>71</v>
      </c>
      <c r="J11" s="120">
        <f>D11*G11</f>
        <v>0</v>
      </c>
      <c r="K11" s="121">
        <f t="shared" ref="K11:K18" si="0">J11</f>
        <v>0</v>
      </c>
      <c r="L11" s="395"/>
    </row>
    <row r="12" spans="1:12" s="113" customFormat="1" ht="13.5" x14ac:dyDescent="0.15">
      <c r="A12" s="119"/>
      <c r="B12" s="113" t="s">
        <v>73</v>
      </c>
      <c r="C12" s="113" t="s">
        <v>68</v>
      </c>
      <c r="D12" s="117"/>
      <c r="E12" s="113" t="s">
        <v>20</v>
      </c>
      <c r="F12" s="113" t="s">
        <v>69</v>
      </c>
      <c r="H12" s="113" t="s">
        <v>70</v>
      </c>
      <c r="I12" s="118" t="s">
        <v>71</v>
      </c>
      <c r="J12" s="120">
        <f>D12*G12</f>
        <v>0</v>
      </c>
      <c r="K12" s="121">
        <f t="shared" si="0"/>
        <v>0</v>
      </c>
      <c r="L12" s="395"/>
    </row>
    <row r="13" spans="1:12" s="113" customFormat="1" ht="13.5" x14ac:dyDescent="0.15">
      <c r="A13" s="119"/>
      <c r="B13" s="113" t="s">
        <v>75</v>
      </c>
      <c r="D13" s="117"/>
      <c r="E13" s="113" t="s">
        <v>20</v>
      </c>
      <c r="I13" s="118" t="s">
        <v>71</v>
      </c>
      <c r="J13" s="120"/>
      <c r="K13" s="121">
        <f t="shared" si="0"/>
        <v>0</v>
      </c>
      <c r="L13" s="395"/>
    </row>
    <row r="14" spans="1:12" s="113" customFormat="1" ht="13.5" x14ac:dyDescent="0.15">
      <c r="A14" s="119"/>
      <c r="B14" s="113" t="s">
        <v>76</v>
      </c>
      <c r="D14" s="117"/>
      <c r="E14" s="113" t="s">
        <v>20</v>
      </c>
      <c r="I14" s="118" t="s">
        <v>71</v>
      </c>
      <c r="J14" s="120"/>
      <c r="K14" s="121">
        <f t="shared" si="0"/>
        <v>0</v>
      </c>
      <c r="L14" s="395"/>
    </row>
    <row r="15" spans="1:12" s="113" customFormat="1" ht="13.5" x14ac:dyDescent="0.15">
      <c r="A15" s="119"/>
      <c r="B15" s="113" t="s">
        <v>77</v>
      </c>
      <c r="D15" s="117"/>
      <c r="E15" s="113" t="s">
        <v>20</v>
      </c>
      <c r="I15" s="118" t="s">
        <v>71</v>
      </c>
      <c r="J15" s="120"/>
      <c r="K15" s="121">
        <f t="shared" si="0"/>
        <v>0</v>
      </c>
      <c r="L15" s="395"/>
    </row>
    <row r="16" spans="1:12" s="113" customFormat="1" ht="13.5" x14ac:dyDescent="0.15">
      <c r="A16" s="119"/>
      <c r="D16" s="117"/>
      <c r="I16" s="118"/>
      <c r="J16" s="120"/>
      <c r="K16" s="121">
        <f t="shared" si="0"/>
        <v>0</v>
      </c>
      <c r="L16" s="395"/>
    </row>
    <row r="17" spans="1:13" s="113" customFormat="1" ht="13.5" x14ac:dyDescent="0.15">
      <c r="A17" s="143" t="s">
        <v>59</v>
      </c>
      <c r="B17" s="144"/>
      <c r="C17" s="144"/>
      <c r="D17" s="145"/>
      <c r="E17" s="144"/>
      <c r="F17" s="144"/>
      <c r="G17" s="144"/>
      <c r="H17" s="144"/>
      <c r="I17" s="146"/>
      <c r="J17" s="147">
        <f>SUM(J18:J19)</f>
        <v>0</v>
      </c>
      <c r="K17" s="147">
        <f>SUM(K18:K19)</f>
        <v>0</v>
      </c>
      <c r="L17" s="395"/>
    </row>
    <row r="18" spans="1:13" s="113" customFormat="1" ht="13.5" x14ac:dyDescent="0.15">
      <c r="A18" s="119"/>
      <c r="B18" s="113" t="s">
        <v>79</v>
      </c>
      <c r="D18" s="117"/>
      <c r="E18" s="113" t="s">
        <v>20</v>
      </c>
      <c r="I18" s="118" t="s">
        <v>71</v>
      </c>
      <c r="J18" s="120"/>
      <c r="K18" s="121">
        <f t="shared" si="0"/>
        <v>0</v>
      </c>
      <c r="L18" s="395"/>
    </row>
    <row r="19" spans="1:13" s="113" customFormat="1" ht="13.5" x14ac:dyDescent="0.15">
      <c r="A19" s="119"/>
      <c r="B19" s="113" t="s">
        <v>80</v>
      </c>
      <c r="D19" s="117"/>
      <c r="E19" s="113" t="s">
        <v>20</v>
      </c>
      <c r="I19" s="118" t="s">
        <v>71</v>
      </c>
      <c r="J19" s="120"/>
      <c r="K19" s="121">
        <f>J19</f>
        <v>0</v>
      </c>
      <c r="L19" s="395"/>
    </row>
    <row r="20" spans="1:13" s="113" customFormat="1" ht="13.5" x14ac:dyDescent="0.15">
      <c r="A20" s="149" t="s">
        <v>28</v>
      </c>
      <c r="B20" s="150"/>
      <c r="C20" s="150"/>
      <c r="D20" s="151"/>
      <c r="E20" s="150"/>
      <c r="F20" s="150"/>
      <c r="G20" s="150"/>
      <c r="H20" s="150"/>
      <c r="I20" s="150"/>
      <c r="J20" s="152">
        <f>SUM(J21,J25)</f>
        <v>0</v>
      </c>
      <c r="K20" s="152">
        <f>SUM(K21,K25)</f>
        <v>0</v>
      </c>
      <c r="L20" s="395"/>
    </row>
    <row r="21" spans="1:13" s="113" customFormat="1" ht="13.5" x14ac:dyDescent="0.15">
      <c r="A21" s="143" t="s">
        <v>288</v>
      </c>
      <c r="B21" s="144"/>
      <c r="C21" s="144"/>
      <c r="D21" s="148"/>
      <c r="E21" s="144"/>
      <c r="F21" s="144"/>
      <c r="G21" s="144"/>
      <c r="H21" s="144"/>
      <c r="I21" s="144"/>
      <c r="J21" s="147">
        <f>SUM(J22:J24)</f>
        <v>0</v>
      </c>
      <c r="K21" s="147">
        <f>SUM(K22:K24)</f>
        <v>0</v>
      </c>
      <c r="L21" s="395"/>
    </row>
    <row r="22" spans="1:13" s="113" customFormat="1" ht="13.5" x14ac:dyDescent="0.15">
      <c r="A22" s="119"/>
      <c r="B22" s="113" t="s">
        <v>114</v>
      </c>
      <c r="C22" s="113" t="s">
        <v>68</v>
      </c>
      <c r="D22" s="117">
        <v>1830</v>
      </c>
      <c r="E22" s="113" t="s">
        <v>20</v>
      </c>
      <c r="F22" s="113" t="s">
        <v>69</v>
      </c>
      <c r="G22" s="113">
        <v>0</v>
      </c>
      <c r="H22" s="113" t="s">
        <v>70</v>
      </c>
      <c r="I22" s="118" t="s">
        <v>71</v>
      </c>
      <c r="J22" s="120">
        <f>D22*G22</f>
        <v>0</v>
      </c>
      <c r="K22" s="122">
        <f>J22</f>
        <v>0</v>
      </c>
      <c r="L22" s="395"/>
      <c r="M22" s="123"/>
    </row>
    <row r="23" spans="1:13" s="113" customFormat="1" ht="13.5" x14ac:dyDescent="0.15">
      <c r="A23" s="119"/>
      <c r="B23" s="113" t="s">
        <v>115</v>
      </c>
      <c r="C23" s="113" t="s">
        <v>68</v>
      </c>
      <c r="D23" s="117">
        <v>3530</v>
      </c>
      <c r="E23" s="113" t="s">
        <v>20</v>
      </c>
      <c r="F23" s="113" t="s">
        <v>69</v>
      </c>
      <c r="G23" s="113">
        <v>0</v>
      </c>
      <c r="H23" s="113" t="s">
        <v>70</v>
      </c>
      <c r="I23" s="118" t="s">
        <v>71</v>
      </c>
      <c r="J23" s="120">
        <f>D23*G23</f>
        <v>0</v>
      </c>
      <c r="K23" s="122">
        <f>J23</f>
        <v>0</v>
      </c>
      <c r="L23" s="395"/>
    </row>
    <row r="24" spans="1:13" s="113" customFormat="1" ht="13.5" x14ac:dyDescent="0.15">
      <c r="A24" s="119"/>
      <c r="D24" s="117"/>
      <c r="I24" s="118"/>
      <c r="J24" s="120"/>
      <c r="K24" s="122">
        <f>J24</f>
        <v>0</v>
      </c>
      <c r="L24" s="395"/>
    </row>
    <row r="25" spans="1:13" s="113" customFormat="1" ht="13.5" x14ac:dyDescent="0.15">
      <c r="A25" s="143" t="s">
        <v>60</v>
      </c>
      <c r="B25" s="144"/>
      <c r="C25" s="144"/>
      <c r="D25" s="148"/>
      <c r="E25" s="144"/>
      <c r="F25" s="144"/>
      <c r="G25" s="144"/>
      <c r="H25" s="144"/>
      <c r="I25" s="144"/>
      <c r="J25" s="147">
        <f>SUM(J26)</f>
        <v>0</v>
      </c>
      <c r="K25" s="147">
        <f>SUM(K26)</f>
        <v>0</v>
      </c>
      <c r="L25" s="395"/>
    </row>
    <row r="26" spans="1:13" s="113" customFormat="1" ht="13.5" x14ac:dyDescent="0.15">
      <c r="A26" s="119"/>
      <c r="B26" s="113" t="s">
        <v>116</v>
      </c>
      <c r="C26" s="113" t="s">
        <v>68</v>
      </c>
      <c r="D26" s="117">
        <v>8000</v>
      </c>
      <c r="E26" s="113" t="s">
        <v>20</v>
      </c>
      <c r="F26" s="113" t="s">
        <v>69</v>
      </c>
      <c r="G26" s="113">
        <v>0</v>
      </c>
      <c r="H26" s="113" t="s">
        <v>82</v>
      </c>
      <c r="I26" s="118" t="s">
        <v>71</v>
      </c>
      <c r="J26" s="120">
        <f t="shared" ref="J26" si="1">D26*G26</f>
        <v>0</v>
      </c>
      <c r="K26" s="122">
        <f>J26</f>
        <v>0</v>
      </c>
      <c r="L26" s="395"/>
    </row>
    <row r="27" spans="1:13" s="113" customFormat="1" ht="13.5" x14ac:dyDescent="0.15">
      <c r="A27" s="149" t="s">
        <v>29</v>
      </c>
      <c r="B27" s="150"/>
      <c r="C27" s="150"/>
      <c r="D27" s="151"/>
      <c r="E27" s="150"/>
      <c r="F27" s="150"/>
      <c r="G27" s="150"/>
      <c r="H27" s="150"/>
      <c r="I27" s="150"/>
      <c r="J27" s="152">
        <f>SUM(J28,J32,J37,J40)</f>
        <v>0</v>
      </c>
      <c r="K27" s="159">
        <f>SUM(K28,K32,K37,K40)</f>
        <v>0</v>
      </c>
      <c r="L27" s="395"/>
    </row>
    <row r="28" spans="1:13" s="113" customFormat="1" ht="13.5" x14ac:dyDescent="0.15">
      <c r="A28" s="143" t="s">
        <v>61</v>
      </c>
      <c r="B28" s="144"/>
      <c r="C28" s="144"/>
      <c r="D28" s="148"/>
      <c r="E28" s="144"/>
      <c r="F28" s="144"/>
      <c r="G28" s="144"/>
      <c r="H28" s="144"/>
      <c r="I28" s="144"/>
      <c r="J28" s="147">
        <f>SUM(J29:J31)</f>
        <v>0</v>
      </c>
      <c r="K28" s="147">
        <f>SUM(K29:K31)</f>
        <v>0</v>
      </c>
      <c r="L28" s="395"/>
    </row>
    <row r="29" spans="1:13" s="113" customFormat="1" ht="13.5" x14ac:dyDescent="0.15">
      <c r="A29" s="119"/>
      <c r="B29" s="113" t="s">
        <v>84</v>
      </c>
      <c r="D29" s="117"/>
      <c r="E29" s="113" t="s">
        <v>20</v>
      </c>
      <c r="I29" s="118" t="s">
        <v>71</v>
      </c>
      <c r="J29" s="120"/>
      <c r="K29" s="121">
        <f>J29</f>
        <v>0</v>
      </c>
      <c r="L29" s="395"/>
    </row>
    <row r="30" spans="1:13" s="113" customFormat="1" ht="13.5" x14ac:dyDescent="0.15">
      <c r="A30" s="119"/>
      <c r="B30" s="113" t="s">
        <v>85</v>
      </c>
      <c r="D30" s="117"/>
      <c r="E30" s="113" t="s">
        <v>20</v>
      </c>
      <c r="I30" s="118" t="s">
        <v>71</v>
      </c>
      <c r="J30" s="120"/>
      <c r="K30" s="121">
        <f>J30</f>
        <v>0</v>
      </c>
      <c r="L30" s="395"/>
    </row>
    <row r="31" spans="1:13" s="113" customFormat="1" ht="13.5" x14ac:dyDescent="0.15">
      <c r="A31" s="119"/>
      <c r="D31" s="117"/>
      <c r="I31" s="118"/>
      <c r="J31" s="120"/>
      <c r="K31" s="121"/>
      <c r="L31" s="395"/>
    </row>
    <row r="32" spans="1:13" s="113" customFormat="1" ht="13.5" x14ac:dyDescent="0.15">
      <c r="A32" s="143" t="s">
        <v>62</v>
      </c>
      <c r="B32" s="144"/>
      <c r="C32" s="144"/>
      <c r="D32" s="145"/>
      <c r="E32" s="144"/>
      <c r="F32" s="144"/>
      <c r="G32" s="144"/>
      <c r="H32" s="144"/>
      <c r="I32" s="144"/>
      <c r="J32" s="147">
        <f>SUM(J33:J36)</f>
        <v>0</v>
      </c>
      <c r="K32" s="147">
        <f>SUM(K33:K36)</f>
        <v>0</v>
      </c>
      <c r="L32" s="395"/>
    </row>
    <row r="33" spans="1:12" s="113" customFormat="1" ht="13.5" x14ac:dyDescent="0.15">
      <c r="A33" s="29" t="s">
        <v>289</v>
      </c>
      <c r="B33" s="17" t="s">
        <v>197</v>
      </c>
      <c r="C33" s="17" t="s">
        <v>68</v>
      </c>
      <c r="D33" s="13"/>
      <c r="E33" s="17" t="s">
        <v>20</v>
      </c>
      <c r="F33" s="17" t="s">
        <v>69</v>
      </c>
      <c r="G33" s="17"/>
      <c r="H33" s="17" t="s">
        <v>196</v>
      </c>
      <c r="I33" s="30" t="s">
        <v>71</v>
      </c>
      <c r="J33" s="31">
        <f>D33*G33</f>
        <v>0</v>
      </c>
      <c r="K33" s="32">
        <f>J33</f>
        <v>0</v>
      </c>
      <c r="L33" s="395"/>
    </row>
    <row r="34" spans="1:12" s="113" customFormat="1" ht="13.5" x14ac:dyDescent="0.15">
      <c r="A34" s="29"/>
      <c r="B34" s="17" t="s">
        <v>198</v>
      </c>
      <c r="C34" s="17" t="s">
        <v>68</v>
      </c>
      <c r="D34" s="13"/>
      <c r="E34" s="17" t="s">
        <v>20</v>
      </c>
      <c r="F34" s="17" t="s">
        <v>69</v>
      </c>
      <c r="G34" s="17"/>
      <c r="H34" s="17" t="s">
        <v>196</v>
      </c>
      <c r="I34" s="30" t="s">
        <v>71</v>
      </c>
      <c r="J34" s="31">
        <f>D34*G34</f>
        <v>0</v>
      </c>
      <c r="K34" s="32">
        <f t="shared" ref="K34:K36" si="2">J34</f>
        <v>0</v>
      </c>
      <c r="L34" s="395"/>
    </row>
    <row r="35" spans="1:12" s="113" customFormat="1" ht="13.5" x14ac:dyDescent="0.15">
      <c r="A35" s="29" t="s">
        <v>86</v>
      </c>
      <c r="B35" s="17" t="s">
        <v>198</v>
      </c>
      <c r="C35" s="17" t="s">
        <v>68</v>
      </c>
      <c r="D35" s="13"/>
      <c r="E35" s="17" t="s">
        <v>20</v>
      </c>
      <c r="F35" s="17" t="s">
        <v>69</v>
      </c>
      <c r="G35" s="17"/>
      <c r="H35" s="17" t="s">
        <v>196</v>
      </c>
      <c r="I35" s="30" t="s">
        <v>71</v>
      </c>
      <c r="J35" s="31">
        <f t="shared" ref="J35" si="3">D35*G35</f>
        <v>0</v>
      </c>
      <c r="K35" s="32">
        <f t="shared" si="2"/>
        <v>0</v>
      </c>
      <c r="L35" s="395"/>
    </row>
    <row r="36" spans="1:12" s="113" customFormat="1" ht="13.5" x14ac:dyDescent="0.15">
      <c r="A36" s="119"/>
      <c r="D36" s="117"/>
      <c r="I36" s="118"/>
      <c r="J36" s="120"/>
      <c r="K36" s="121">
        <f t="shared" si="2"/>
        <v>0</v>
      </c>
      <c r="L36" s="395"/>
    </row>
    <row r="37" spans="1:12" s="113" customFormat="1" ht="13.5" x14ac:dyDescent="0.15">
      <c r="A37" s="143" t="s">
        <v>63</v>
      </c>
      <c r="B37" s="144"/>
      <c r="C37" s="144"/>
      <c r="D37" s="148"/>
      <c r="E37" s="144"/>
      <c r="F37" s="144"/>
      <c r="G37" s="144"/>
      <c r="H37" s="144"/>
      <c r="I37" s="144"/>
      <c r="J37" s="147">
        <f>SUM(J38:J39)</f>
        <v>0</v>
      </c>
      <c r="K37" s="147">
        <f>SUM(K38:K39)</f>
        <v>0</v>
      </c>
      <c r="L37" s="395"/>
    </row>
    <row r="38" spans="1:12" s="113" customFormat="1" ht="13.5" x14ac:dyDescent="0.15">
      <c r="A38" s="119"/>
      <c r="B38" s="113" t="s">
        <v>200</v>
      </c>
      <c r="D38" s="117"/>
      <c r="E38" s="113" t="s">
        <v>20</v>
      </c>
      <c r="I38" s="118" t="s">
        <v>71</v>
      </c>
      <c r="J38" s="120"/>
      <c r="K38" s="121">
        <f>J38</f>
        <v>0</v>
      </c>
      <c r="L38" s="395"/>
    </row>
    <row r="39" spans="1:12" s="113" customFormat="1" ht="13.5" x14ac:dyDescent="0.15">
      <c r="A39" s="119"/>
      <c r="D39" s="117"/>
      <c r="I39" s="118"/>
      <c r="J39" s="120"/>
      <c r="K39" s="121">
        <f>J39</f>
        <v>0</v>
      </c>
      <c r="L39" s="395"/>
    </row>
    <row r="40" spans="1:12" s="113" customFormat="1" ht="13.5" x14ac:dyDescent="0.15">
      <c r="A40" s="143" t="s">
        <v>64</v>
      </c>
      <c r="B40" s="144"/>
      <c r="C40" s="144"/>
      <c r="D40" s="145"/>
      <c r="E40" s="144"/>
      <c r="F40" s="144"/>
      <c r="G40" s="144"/>
      <c r="H40" s="144"/>
      <c r="I40" s="144"/>
      <c r="J40" s="147">
        <f>SUM(J41:J50)</f>
        <v>0</v>
      </c>
      <c r="K40" s="147">
        <f>SUM(K41:K50)</f>
        <v>0</v>
      </c>
      <c r="L40" s="395"/>
    </row>
    <row r="41" spans="1:12" s="113" customFormat="1" ht="13.5" x14ac:dyDescent="0.15">
      <c r="A41" s="29" t="s">
        <v>152</v>
      </c>
      <c r="C41" s="113" t="s">
        <v>68</v>
      </c>
      <c r="D41" s="117"/>
      <c r="E41" s="113" t="s">
        <v>20</v>
      </c>
      <c r="F41" s="113" t="s">
        <v>69</v>
      </c>
      <c r="H41" s="113" t="s">
        <v>88</v>
      </c>
      <c r="I41" s="118" t="s">
        <v>71</v>
      </c>
      <c r="J41" s="120">
        <f>D41*G41</f>
        <v>0</v>
      </c>
      <c r="K41" s="121">
        <f t="shared" ref="K41:K50" si="4">J41</f>
        <v>0</v>
      </c>
      <c r="L41" s="395"/>
    </row>
    <row r="42" spans="1:12" s="113" customFormat="1" ht="13.5" x14ac:dyDescent="0.15">
      <c r="A42" s="29" t="s">
        <v>153</v>
      </c>
      <c r="D42" s="117"/>
      <c r="I42" s="118"/>
      <c r="J42" s="120"/>
      <c r="K42" s="121">
        <f t="shared" si="4"/>
        <v>0</v>
      </c>
      <c r="L42" s="395"/>
    </row>
    <row r="43" spans="1:12" s="113" customFormat="1" ht="13.5" x14ac:dyDescent="0.15">
      <c r="A43" s="29" t="s">
        <v>158</v>
      </c>
      <c r="D43" s="117"/>
      <c r="I43" s="118"/>
      <c r="J43" s="120"/>
      <c r="K43" s="121">
        <f t="shared" si="4"/>
        <v>0</v>
      </c>
      <c r="L43" s="395"/>
    </row>
    <row r="44" spans="1:12" s="113" customFormat="1" ht="13.5" x14ac:dyDescent="0.15">
      <c r="A44" s="29" t="s">
        <v>157</v>
      </c>
      <c r="C44" s="113" t="s">
        <v>68</v>
      </c>
      <c r="D44" s="117"/>
      <c r="E44" s="113" t="s">
        <v>20</v>
      </c>
      <c r="F44" s="113" t="s">
        <v>69</v>
      </c>
      <c r="H44" s="113" t="s">
        <v>88</v>
      </c>
      <c r="I44" s="118" t="s">
        <v>71</v>
      </c>
      <c r="J44" s="120">
        <f>D44*G44</f>
        <v>0</v>
      </c>
      <c r="K44" s="121">
        <f t="shared" si="4"/>
        <v>0</v>
      </c>
      <c r="L44" s="395"/>
    </row>
    <row r="45" spans="1:12" s="113" customFormat="1" ht="13.5" x14ac:dyDescent="0.15">
      <c r="A45" s="29" t="s">
        <v>156</v>
      </c>
      <c r="D45" s="117"/>
      <c r="I45" s="118"/>
      <c r="J45" s="120"/>
      <c r="K45" s="121">
        <f t="shared" si="4"/>
        <v>0</v>
      </c>
      <c r="L45" s="395"/>
    </row>
    <row r="46" spans="1:12" s="113" customFormat="1" ht="13.5" x14ac:dyDescent="0.15">
      <c r="A46" s="29" t="s">
        <v>155</v>
      </c>
      <c r="D46" s="117"/>
      <c r="I46" s="118"/>
      <c r="J46" s="120"/>
      <c r="K46" s="121">
        <f t="shared" si="4"/>
        <v>0</v>
      </c>
      <c r="L46" s="395"/>
    </row>
    <row r="47" spans="1:12" s="113" customFormat="1" ht="13.5" x14ac:dyDescent="0.15">
      <c r="A47" s="29" t="s">
        <v>154</v>
      </c>
      <c r="D47" s="117"/>
      <c r="I47" s="118"/>
      <c r="J47" s="120"/>
      <c r="K47" s="121">
        <f t="shared" si="4"/>
        <v>0</v>
      </c>
      <c r="L47" s="395"/>
    </row>
    <row r="48" spans="1:12" s="113" customFormat="1" ht="13.5" x14ac:dyDescent="0.15">
      <c r="A48" s="119" t="s">
        <v>150</v>
      </c>
      <c r="B48" s="113" t="s">
        <v>89</v>
      </c>
      <c r="D48" s="117"/>
      <c r="I48" s="118"/>
      <c r="J48" s="120"/>
      <c r="K48" s="121">
        <f t="shared" si="4"/>
        <v>0</v>
      </c>
      <c r="L48" s="395"/>
    </row>
    <row r="49" spans="1:12" s="113" customFormat="1" ht="13.5" x14ac:dyDescent="0.15">
      <c r="A49" s="119"/>
      <c r="B49" s="113" t="s">
        <v>90</v>
      </c>
      <c r="D49" s="117"/>
      <c r="I49" s="118"/>
      <c r="J49" s="120"/>
      <c r="K49" s="121">
        <f t="shared" si="4"/>
        <v>0</v>
      </c>
      <c r="L49" s="395"/>
    </row>
    <row r="50" spans="1:12" s="113" customFormat="1" ht="13.5" x14ac:dyDescent="0.15">
      <c r="A50" s="119" t="s">
        <v>151</v>
      </c>
      <c r="D50" s="117"/>
      <c r="I50" s="118"/>
      <c r="J50" s="120"/>
      <c r="K50" s="121">
        <f t="shared" si="4"/>
        <v>0</v>
      </c>
      <c r="L50" s="395"/>
    </row>
    <row r="51" spans="1:12" s="129" customFormat="1" ht="14.25" thickBot="1" x14ac:dyDescent="0.2">
      <c r="A51" s="153" t="s">
        <v>118</v>
      </c>
      <c r="B51" s="273" t="s">
        <v>201</v>
      </c>
      <c r="C51" s="154">
        <v>0</v>
      </c>
      <c r="D51" s="155" t="s">
        <v>202</v>
      </c>
      <c r="E51" s="154"/>
      <c r="F51" s="154"/>
      <c r="G51" s="154"/>
      <c r="H51" s="154"/>
      <c r="I51" s="156"/>
      <c r="J51" s="157">
        <f>ROUNDDOWN((J6+J20+J27)*C51%,-3)</f>
        <v>0</v>
      </c>
      <c r="K51" s="158">
        <f>ROUNDDOWN((K6+K20+K27)*C51%,-3)</f>
        <v>0</v>
      </c>
      <c r="L51" s="396"/>
    </row>
    <row r="52" spans="1:12" s="129" customFormat="1" ht="14.25" thickBot="1" x14ac:dyDescent="0.2">
      <c r="A52" s="124" t="s">
        <v>119</v>
      </c>
      <c r="B52" s="130"/>
      <c r="C52" s="125"/>
      <c r="D52" s="126"/>
      <c r="E52" s="125"/>
      <c r="F52" s="125"/>
      <c r="G52" s="125"/>
      <c r="H52" s="125"/>
      <c r="I52" s="127"/>
      <c r="J52" s="128">
        <f>SUM(J6,J20,J27,J51)</f>
        <v>0</v>
      </c>
      <c r="K52" s="128">
        <f>SUM(K6,K20,K27,K51)</f>
        <v>0</v>
      </c>
      <c r="L52" s="131">
        <f>ROUNDDOWN((K52)*A55,-3)</f>
        <v>0</v>
      </c>
    </row>
    <row r="53" spans="1:12" s="129" customFormat="1" ht="13.5" x14ac:dyDescent="0.15">
      <c r="A53" s="124" t="s">
        <v>120</v>
      </c>
      <c r="B53" s="132">
        <v>10</v>
      </c>
      <c r="C53" s="125"/>
      <c r="D53" s="126"/>
      <c r="E53" s="125"/>
      <c r="F53" s="125"/>
      <c r="G53" s="125"/>
      <c r="H53" s="125"/>
      <c r="I53" s="127"/>
      <c r="J53" s="128">
        <f>ROUNDDOWN(J52*B53%,0)</f>
        <v>0</v>
      </c>
      <c r="K53" s="406"/>
      <c r="L53" s="408"/>
    </row>
    <row r="54" spans="1:12" s="129" customFormat="1" ht="14.25" thickBot="1" x14ac:dyDescent="0.2">
      <c r="A54" s="133" t="s">
        <v>121</v>
      </c>
      <c r="B54" s="134"/>
      <c r="C54" s="134"/>
      <c r="D54" s="134"/>
      <c r="E54" s="134"/>
      <c r="F54" s="134"/>
      <c r="G54" s="134"/>
      <c r="H54" s="134"/>
      <c r="I54" s="134"/>
      <c r="J54" s="135">
        <f>SUM(J52:J53)</f>
        <v>0</v>
      </c>
      <c r="K54" s="407"/>
      <c r="L54" s="396"/>
    </row>
    <row r="55" spans="1:12" s="129" customFormat="1" ht="13.5" x14ac:dyDescent="0.15">
      <c r="A55" s="109">
        <v>0.5</v>
      </c>
      <c r="J55" s="130"/>
      <c r="K55" s="136"/>
      <c r="L55" s="137"/>
    </row>
    <row r="56" spans="1:12" ht="20.100000000000001" customHeight="1" x14ac:dyDescent="0.15">
      <c r="A56" s="409" t="s">
        <v>276</v>
      </c>
      <c r="B56" s="409"/>
      <c r="C56" s="409"/>
      <c r="D56" s="409"/>
      <c r="E56" s="409"/>
      <c r="F56" s="409"/>
      <c r="G56" s="409"/>
      <c r="H56" s="409"/>
      <c r="I56" s="409"/>
      <c r="J56" s="409"/>
      <c r="K56" s="409"/>
      <c r="L56" s="409"/>
    </row>
    <row r="57" spans="1:12" ht="30" customHeight="1" x14ac:dyDescent="0.15">
      <c r="A57" s="410" t="s">
        <v>281</v>
      </c>
      <c r="B57" s="410"/>
      <c r="C57" s="410"/>
      <c r="D57" s="410"/>
      <c r="E57" s="410"/>
      <c r="F57" s="410"/>
      <c r="G57" s="410"/>
      <c r="H57" s="410"/>
      <c r="I57" s="410"/>
      <c r="J57" s="410"/>
      <c r="K57" s="410"/>
      <c r="L57" s="410"/>
    </row>
    <row r="58" spans="1:12" ht="19.5" customHeight="1" x14ac:dyDescent="0.15">
      <c r="A58" s="411" t="s">
        <v>282</v>
      </c>
      <c r="B58" s="411"/>
      <c r="C58" s="411"/>
      <c r="D58" s="411"/>
      <c r="E58" s="411"/>
      <c r="F58" s="411"/>
      <c r="G58" s="411"/>
      <c r="H58" s="411"/>
      <c r="I58" s="411"/>
      <c r="J58" s="411"/>
      <c r="K58" s="411"/>
      <c r="L58" s="411"/>
    </row>
    <row r="59" spans="1:12" ht="19.5" customHeight="1" x14ac:dyDescent="0.15">
      <c r="A59" s="129"/>
      <c r="K59" s="276" t="s">
        <v>209</v>
      </c>
      <c r="L59" s="275" t="s">
        <v>313</v>
      </c>
    </row>
    <row r="60" spans="1:12" ht="19.5" customHeight="1" x14ac:dyDescent="0.15">
      <c r="A60" s="138"/>
    </row>
  </sheetData>
  <mergeCells count="12">
    <mergeCell ref="L6:L51"/>
    <mergeCell ref="A10:B10"/>
    <mergeCell ref="A2:L2"/>
    <mergeCell ref="B3:H3"/>
    <mergeCell ref="I3:L3"/>
    <mergeCell ref="A4:K4"/>
    <mergeCell ref="A5:I5"/>
    <mergeCell ref="K53:K54"/>
    <mergeCell ref="L53:L54"/>
    <mergeCell ref="A56:L56"/>
    <mergeCell ref="A57:L57"/>
    <mergeCell ref="A58:L58"/>
  </mergeCells>
  <phoneticPr fontId="4"/>
  <dataValidations count="1">
    <dataValidation type="list" allowBlank="1" showInputMessage="1" showErrorMessage="1" sqref="B51" xr:uid="{979898B6-0784-410C-8C30-142126ED873B}">
      <formula1>"0,10,11,12,13,14,15,16,17,18,19,20,21,22,23,24,25,26,27,28,29,30"</formula1>
    </dataValidation>
  </dataValidations>
  <pageMargins left="0.7" right="0.7" top="0.75" bottom="0.75" header="0.3" footer="0.3"/>
  <pageSetup paperSize="9" scale="58"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【説明】こちらを先にお読みください</vt:lpstr>
      <vt:lpstr>情報項目シート</vt:lpstr>
      <vt:lpstr>提案書様式</vt:lpstr>
      <vt:lpstr>別紙2(1)全期間総括表 </vt:lpstr>
      <vt:lpstr>別紙2(2)補助先総括表</vt:lpstr>
      <vt:lpstr>別紙2(3)委託共同事業先総括表</vt:lpstr>
      <vt:lpstr>別紙2(4)項目別明細表(補助先)【2026年度】</vt:lpstr>
      <vt:lpstr>別紙2(4)項目別明細表(補助先)【2027年度】</vt:lpstr>
      <vt:lpstr>別紙2(4)項目別明細表(補助先)【2028年度】</vt:lpstr>
      <vt:lpstr>別紙2(4)項目別明細表(補助先)【2029年度】</vt:lpstr>
      <vt:lpstr>別紙2(4)項目別明細表(補助先)【2030年度】</vt:lpstr>
      <vt:lpstr>別紙2(4)項目別明細表(委託共同事業先)【2026年度】</vt:lpstr>
      <vt:lpstr>別紙2(4)項目別明細表(委託共同事業先)【2027年度】</vt:lpstr>
      <vt:lpstr>別紙2(4)項目別明細表(委託共同事業先)【2028年度】</vt:lpstr>
      <vt:lpstr>別紙2(4)項目別明細表(委託共同事業先)【2029年度】</vt:lpstr>
      <vt:lpstr>別紙2(4)項目別明細表(委託共同事業先)【2030年度】</vt:lpstr>
      <vt:lpstr>情報項目シート!Print_Area</vt:lpstr>
      <vt:lpstr>提案書様式!Print_Area</vt:lpstr>
      <vt:lpstr>'別紙2(1)全期間総括表 '!Print_Area</vt:lpstr>
      <vt:lpstr>'別紙2(2)補助先総括表'!Print_Area</vt:lpstr>
      <vt:lpstr>'別紙2(3)委託共同事業先総括表'!Print_Area</vt:lpstr>
      <vt:lpstr>'別紙2(4)項目別明細表(委託共同事業先)【2026年度】'!Print_Area</vt:lpstr>
      <vt:lpstr>'別紙2(4)項目別明細表(委託共同事業先)【2027年度】'!Print_Area</vt:lpstr>
      <vt:lpstr>'別紙2(4)項目別明細表(委託共同事業先)【2028年度】'!Print_Area</vt:lpstr>
      <vt:lpstr>'別紙2(4)項目別明細表(委託共同事業先)【2029年度】'!Print_Area</vt:lpstr>
      <vt:lpstr>'別紙2(4)項目別明細表(委託共同事業先)【2030年度】'!Print_Area</vt:lpstr>
      <vt:lpstr>'別紙2(4)項目別明細表(補助先)【2026年度】'!Print_Area</vt:lpstr>
      <vt:lpstr>'別紙2(4)項目別明細表(補助先)【2027年度】'!Print_Area</vt:lpstr>
      <vt:lpstr>'別紙2(4)項目別明細表(補助先)【2028年度】'!Print_Area</vt:lpstr>
      <vt:lpstr>'別紙2(4)項目別明細表(補助先)【2029年度】'!Print_Area</vt:lpstr>
      <vt:lpstr>'別紙2(4)項目別明細表(補助先)【2030年度】'!Print_Area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